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sults" sheetId="1" r:id="rId1"/>
    <sheet name="Team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<sst xmlns="http://schemas.openxmlformats.org/spreadsheetml/2006/main" count="59" uniqueCount="32">
  <si>
    <t>BOOTH DECORATORS' ROAD RACE LEAGUE 2008-09</t>
  </si>
  <si>
    <t>RACE 1</t>
  </si>
  <si>
    <t>Denby Pottery, Denby</t>
  </si>
  <si>
    <t>Distance : 5.2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</si>
  <si>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</si>
  <si>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</si>
  <si>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</si>
  <si>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</si>
  <si>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</si>
  <si>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</si>
  <si>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</si>
  <si>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</si>
  <si>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</si>
  <si>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</si>
  <si>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ROAD RACE LEAGUE 2009</t>
  </si>
  <si>
    <t>DENBY POTTERY, DENBY</t>
  </si>
  <si>
    <t>MEN</t>
  </si>
  <si>
    <t>POINTS</t>
  </si>
  <si>
    <t>SCORE</t>
  </si>
  <si>
    <t>LADIES</t>
  </si>
  <si>
    <t>COMBINED</t>
  </si>
  <si>
    <t>HEANOR</t>
  </si>
  <si>
    <t>NORTH DERBYSHIRE</t>
  </si>
  <si>
    <t>BELPER</t>
  </si>
  <si>
    <t>MANSFIELD</t>
  </si>
  <si>
    <t>WIRKSWORTH</t>
  </si>
  <si>
    <t>RIPLEY</t>
  </si>
  <si>
    <t>SUTTON</t>
  </si>
  <si>
    <t>KIMBERLEY</t>
  </si>
  <si>
    <t>LONG EATON</t>
  </si>
  <si>
    <t>ILKESTON</t>
  </si>
  <si>
    <t>CHESAPEAKE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</si>
</sst>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45" fontId="5" fillId="0" borderId="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14" fontId="7" fillId="0" borderId="0" xfId="0" applyNumberFormat="1" applyFont="1" applyFill="1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46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DB"/>
      <sheetName val="CAT (2)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13">
        <row r="2">
          <cell r="B2">
            <v>1</v>
          </cell>
          <cell r="C2" t="str">
            <v>Mark</v>
          </cell>
          <cell r="D2" t="str">
            <v>Johnson</v>
          </cell>
          <cell r="E2" t="str">
            <v>Mansfield</v>
          </cell>
          <cell r="F2" t="str">
            <v>SM</v>
          </cell>
          <cell r="I2">
            <v>1</v>
          </cell>
          <cell r="J2">
            <v>0.020069444444444445</v>
          </cell>
        </row>
        <row r="3">
          <cell r="B3">
            <v>2</v>
          </cell>
          <cell r="C3" t="str">
            <v>Joe</v>
          </cell>
          <cell r="D3" t="str">
            <v>Rainsford</v>
          </cell>
          <cell r="E3" t="str">
            <v>Heanor</v>
          </cell>
          <cell r="F3" t="str">
            <v>JM</v>
          </cell>
          <cell r="H3" t="str">
            <v/>
          </cell>
          <cell r="I3">
            <v>2</v>
          </cell>
          <cell r="J3">
            <v>0.020300925925925927</v>
          </cell>
        </row>
        <row r="4">
          <cell r="B4">
            <v>3</v>
          </cell>
          <cell r="C4" t="str">
            <v>Steve</v>
          </cell>
          <cell r="D4" t="str">
            <v>Ashmore</v>
          </cell>
          <cell r="E4" t="str">
            <v>Heanor</v>
          </cell>
          <cell r="F4" t="str">
            <v>SM</v>
          </cell>
          <cell r="H4" t="str">
            <v/>
          </cell>
          <cell r="I4">
            <v>3</v>
          </cell>
          <cell r="J4">
            <v>0.020555555555555556</v>
          </cell>
        </row>
        <row r="5">
          <cell r="B5">
            <v>4</v>
          </cell>
          <cell r="C5" t="str">
            <v>Chris</v>
          </cell>
          <cell r="D5" t="str">
            <v>Adams</v>
          </cell>
          <cell r="E5" t="str">
            <v>North Derbyshire</v>
          </cell>
          <cell r="F5" t="str">
            <v>SM</v>
          </cell>
          <cell r="H5" t="str">
            <v/>
          </cell>
          <cell r="I5">
            <v>4</v>
          </cell>
          <cell r="J5">
            <v>0.020775462962962964</v>
          </cell>
        </row>
        <row r="6">
          <cell r="B6">
            <v>5</v>
          </cell>
          <cell r="C6" t="str">
            <v>Ben</v>
          </cell>
          <cell r="D6" t="str">
            <v>Radbourne</v>
          </cell>
          <cell r="E6" t="str">
            <v>Heanor</v>
          </cell>
          <cell r="F6" t="str">
            <v>SM</v>
          </cell>
          <cell r="H6" t="str">
            <v/>
          </cell>
          <cell r="I6">
            <v>5</v>
          </cell>
          <cell r="J6">
            <v>0.02094907407407407</v>
          </cell>
        </row>
        <row r="7">
          <cell r="B7">
            <v>6</v>
          </cell>
          <cell r="C7" t="str">
            <v>Matt </v>
          </cell>
          <cell r="D7" t="str">
            <v>Jones</v>
          </cell>
          <cell r="E7" t="str">
            <v>Ripley</v>
          </cell>
          <cell r="F7" t="str">
            <v>SM</v>
          </cell>
          <cell r="H7" t="str">
            <v/>
          </cell>
          <cell r="I7">
            <v>6</v>
          </cell>
          <cell r="J7">
            <v>0.021041666666666667</v>
          </cell>
        </row>
        <row r="8">
          <cell r="B8">
            <v>7</v>
          </cell>
          <cell r="C8" t="str">
            <v>Dale</v>
          </cell>
          <cell r="D8" t="str">
            <v>Annable</v>
          </cell>
          <cell r="E8" t="str">
            <v>Belper</v>
          </cell>
          <cell r="F8" t="str">
            <v>SM</v>
          </cell>
          <cell r="H8" t="str">
            <v/>
          </cell>
          <cell r="I8">
            <v>7</v>
          </cell>
          <cell r="J8">
            <v>0.02113425925925926</v>
          </cell>
        </row>
        <row r="9">
          <cell r="B9">
            <v>8</v>
          </cell>
          <cell r="C9" t="str">
            <v>Darren</v>
          </cell>
          <cell r="D9" t="str">
            <v>Ridout</v>
          </cell>
          <cell r="E9" t="str">
            <v>Heanor</v>
          </cell>
          <cell r="F9" t="str">
            <v>SM</v>
          </cell>
          <cell r="H9" t="str">
            <v/>
          </cell>
          <cell r="I9">
            <v>8</v>
          </cell>
          <cell r="J9">
            <v>0.02134259259259259</v>
          </cell>
        </row>
        <row r="10">
          <cell r="B10">
            <v>9</v>
          </cell>
          <cell r="C10" t="str">
            <v>Pete</v>
          </cell>
          <cell r="D10" t="str">
            <v>Stafford</v>
          </cell>
          <cell r="E10" t="str">
            <v>Mansfield</v>
          </cell>
          <cell r="F10" t="str">
            <v>VM50</v>
          </cell>
          <cell r="H10" t="str">
            <v/>
          </cell>
          <cell r="I10">
            <v>9</v>
          </cell>
          <cell r="J10">
            <v>0.021388888888888888</v>
          </cell>
        </row>
        <row r="11">
          <cell r="B11">
            <v>10</v>
          </cell>
          <cell r="C11" t="str">
            <v>Carl</v>
          </cell>
          <cell r="D11" t="str">
            <v>Wright</v>
          </cell>
          <cell r="E11" t="str">
            <v>Kimberley</v>
          </cell>
          <cell r="F11" t="str">
            <v>SM</v>
          </cell>
          <cell r="H11" t="str">
            <v/>
          </cell>
          <cell r="I11">
            <v>10</v>
          </cell>
          <cell r="J11">
            <v>0.021412037037037035</v>
          </cell>
        </row>
        <row r="12">
          <cell r="B12">
            <v>11</v>
          </cell>
          <cell r="C12" t="str">
            <v>Geoff</v>
          </cell>
          <cell r="D12" t="str">
            <v>Lowry</v>
          </cell>
          <cell r="E12" t="str">
            <v>Belper</v>
          </cell>
          <cell r="F12" t="str">
            <v>VM45</v>
          </cell>
          <cell r="H12" t="str">
            <v/>
          </cell>
          <cell r="I12">
            <v>11</v>
          </cell>
          <cell r="J12">
            <v>0.021435185185185186</v>
          </cell>
        </row>
        <row r="13">
          <cell r="B13">
            <v>12</v>
          </cell>
          <cell r="C13" t="str">
            <v>David</v>
          </cell>
          <cell r="D13" t="str">
            <v>Riach</v>
          </cell>
          <cell r="E13" t="str">
            <v>North Derbyshire</v>
          </cell>
          <cell r="F13" t="str">
            <v>VM40</v>
          </cell>
          <cell r="H13" t="str">
            <v/>
          </cell>
          <cell r="I13">
            <v>12</v>
          </cell>
          <cell r="J13">
            <v>0.021504629629629627</v>
          </cell>
        </row>
        <row r="14">
          <cell r="B14">
            <v>13</v>
          </cell>
          <cell r="C14" t="str">
            <v>Steve</v>
          </cell>
          <cell r="D14" t="str">
            <v>Leverton</v>
          </cell>
          <cell r="E14" t="str">
            <v>North Derbyshire</v>
          </cell>
          <cell r="F14" t="str">
            <v>VM50</v>
          </cell>
          <cell r="H14" t="str">
            <v/>
          </cell>
          <cell r="I14">
            <v>13</v>
          </cell>
          <cell r="J14">
            <v>0.021574074074074075</v>
          </cell>
        </row>
        <row r="15">
          <cell r="B15">
            <v>14</v>
          </cell>
          <cell r="C15" t="str">
            <v>Lee</v>
          </cell>
          <cell r="D15" t="str">
            <v>Perkins</v>
          </cell>
          <cell r="E15" t="str">
            <v>Heanor</v>
          </cell>
          <cell r="F15" t="str">
            <v>SM</v>
          </cell>
          <cell r="H15" t="str">
            <v/>
          </cell>
          <cell r="I15">
            <v>14</v>
          </cell>
          <cell r="J15">
            <v>0.021608796296296296</v>
          </cell>
        </row>
        <row r="16">
          <cell r="B16">
            <v>15</v>
          </cell>
          <cell r="C16" t="str">
            <v>Richard</v>
          </cell>
          <cell r="D16" t="str">
            <v>Robinson</v>
          </cell>
          <cell r="E16" t="str">
            <v>Sutton</v>
          </cell>
          <cell r="F16" t="str">
            <v>SM</v>
          </cell>
          <cell r="H16" t="str">
            <v/>
          </cell>
          <cell r="I16">
            <v>15</v>
          </cell>
          <cell r="J16">
            <v>0.021643518518518517</v>
          </cell>
        </row>
        <row r="17">
          <cell r="B17">
            <v>16</v>
          </cell>
          <cell r="C17" t="str">
            <v>Neil</v>
          </cell>
          <cell r="D17" t="str">
            <v>Kirk</v>
          </cell>
          <cell r="E17" t="str">
            <v>Kimberley</v>
          </cell>
          <cell r="F17" t="str">
            <v>VM45</v>
          </cell>
          <cell r="H17" t="str">
            <v/>
          </cell>
          <cell r="I17">
            <v>16</v>
          </cell>
          <cell r="J17">
            <v>0.021689814814814815</v>
          </cell>
        </row>
        <row r="18">
          <cell r="B18">
            <v>17</v>
          </cell>
          <cell r="C18" t="str">
            <v>Richard</v>
          </cell>
          <cell r="D18" t="str">
            <v>Talbot</v>
          </cell>
          <cell r="E18" t="str">
            <v>Mansfield</v>
          </cell>
          <cell r="F18" t="str">
            <v>JM</v>
          </cell>
          <cell r="H18" t="str">
            <v/>
          </cell>
          <cell r="I18">
            <v>17</v>
          </cell>
          <cell r="J18">
            <v>0.02175925925925926</v>
          </cell>
        </row>
        <row r="19">
          <cell r="B19">
            <v>18</v>
          </cell>
          <cell r="C19" t="str">
            <v>Jim</v>
          </cell>
          <cell r="D19" t="str">
            <v>Fyfe</v>
          </cell>
          <cell r="E19" t="str">
            <v>Kimberley</v>
          </cell>
          <cell r="F19" t="str">
            <v>VM50</v>
          </cell>
          <cell r="H19" t="str">
            <v/>
          </cell>
          <cell r="I19">
            <v>18</v>
          </cell>
          <cell r="J19">
            <v>0.02179398148148148</v>
          </cell>
        </row>
        <row r="20">
          <cell r="B20">
            <v>19</v>
          </cell>
          <cell r="C20" t="str">
            <v>Cameron</v>
          </cell>
          <cell r="D20" t="str">
            <v>McNeill</v>
          </cell>
          <cell r="E20" t="str">
            <v>Long Eaton</v>
          </cell>
          <cell r="F20" t="str">
            <v>JM</v>
          </cell>
          <cell r="H20" t="str">
            <v/>
          </cell>
          <cell r="I20">
            <v>19</v>
          </cell>
          <cell r="J20">
            <v>0.021840277777777778</v>
          </cell>
        </row>
        <row r="21">
          <cell r="B21">
            <v>20</v>
          </cell>
          <cell r="C21" t="str">
            <v>Tim</v>
          </cell>
          <cell r="D21" t="str">
            <v>Clayton</v>
          </cell>
          <cell r="E21" t="str">
            <v>North Derbyshire</v>
          </cell>
          <cell r="F21" t="str">
            <v>VM45</v>
          </cell>
          <cell r="H21" t="str">
            <v/>
          </cell>
          <cell r="I21">
            <v>20</v>
          </cell>
          <cell r="J21">
            <v>0.021875</v>
          </cell>
        </row>
        <row r="22">
          <cell r="B22">
            <v>21</v>
          </cell>
          <cell r="C22" t="str">
            <v>Rob</v>
          </cell>
          <cell r="D22" t="str">
            <v>Fox</v>
          </cell>
          <cell r="E22" t="str">
            <v>Long Eaton</v>
          </cell>
          <cell r="F22" t="str">
            <v>VM50</v>
          </cell>
          <cell r="H22" t="str">
            <v/>
          </cell>
          <cell r="I22">
            <v>21</v>
          </cell>
          <cell r="J22">
            <v>0.02189814814814815</v>
          </cell>
        </row>
        <row r="23">
          <cell r="B23">
            <v>22</v>
          </cell>
          <cell r="C23" t="str">
            <v>Ben</v>
          </cell>
          <cell r="D23" t="str">
            <v>Humphreys</v>
          </cell>
          <cell r="E23" t="str">
            <v>Belper</v>
          </cell>
          <cell r="F23" t="str">
            <v>SM</v>
          </cell>
          <cell r="H23" t="str">
            <v/>
          </cell>
          <cell r="I23">
            <v>22</v>
          </cell>
          <cell r="J23">
            <v>0.021909722222222223</v>
          </cell>
        </row>
        <row r="24">
          <cell r="B24">
            <v>23</v>
          </cell>
          <cell r="C24" t="str">
            <v>Stuart</v>
          </cell>
          <cell r="D24" t="str">
            <v>Cunningham</v>
          </cell>
          <cell r="E24" t="str">
            <v>North Derbyshire</v>
          </cell>
          <cell r="F24" t="str">
            <v>VM45</v>
          </cell>
          <cell r="H24" t="str">
            <v/>
          </cell>
          <cell r="I24">
            <v>23</v>
          </cell>
          <cell r="J24">
            <v>0.021921296296296296</v>
          </cell>
        </row>
        <row r="25">
          <cell r="B25">
            <v>24</v>
          </cell>
          <cell r="C25" t="str">
            <v>Darren</v>
          </cell>
          <cell r="D25" t="str">
            <v>Holloway</v>
          </cell>
          <cell r="E25" t="str">
            <v>Ilkeston</v>
          </cell>
          <cell r="F25" t="str">
            <v>SM</v>
          </cell>
          <cell r="H25" t="str">
            <v/>
          </cell>
          <cell r="I25">
            <v>24</v>
          </cell>
          <cell r="J25">
            <v>0.021967592592592594</v>
          </cell>
        </row>
        <row r="26">
          <cell r="B26">
            <v>25</v>
          </cell>
          <cell r="C26" t="str">
            <v>Colin</v>
          </cell>
          <cell r="D26" t="str">
            <v>Ward</v>
          </cell>
          <cell r="E26" t="str">
            <v>Ilkeston</v>
          </cell>
          <cell r="F26" t="str">
            <v>SM</v>
          </cell>
          <cell r="H26" t="str">
            <v/>
          </cell>
          <cell r="I26">
            <v>25</v>
          </cell>
          <cell r="J26">
            <v>0.022048611111111113</v>
          </cell>
        </row>
        <row r="27">
          <cell r="B27">
            <v>26</v>
          </cell>
          <cell r="C27" t="str">
            <v>Ian</v>
          </cell>
          <cell r="D27" t="str">
            <v>Hunter</v>
          </cell>
          <cell r="E27" t="str">
            <v>Kimberley</v>
          </cell>
          <cell r="F27" t="str">
            <v>SM</v>
          </cell>
          <cell r="H27" t="str">
            <v/>
          </cell>
          <cell r="I27">
            <v>26</v>
          </cell>
          <cell r="J27">
            <v>0.022094907407407407</v>
          </cell>
        </row>
        <row r="28">
          <cell r="B28">
            <v>27</v>
          </cell>
          <cell r="C28" t="str">
            <v>Johnny</v>
          </cell>
          <cell r="D28" t="str">
            <v>Lowe</v>
          </cell>
          <cell r="E28" t="str">
            <v>Mansfield</v>
          </cell>
          <cell r="F28" t="str">
            <v>VM45</v>
          </cell>
          <cell r="H28" t="str">
            <v/>
          </cell>
          <cell r="I28">
            <v>27</v>
          </cell>
          <cell r="J28">
            <v>0.02212962962962963</v>
          </cell>
        </row>
        <row r="29">
          <cell r="B29">
            <v>28</v>
          </cell>
          <cell r="C29" t="str">
            <v>Liam</v>
          </cell>
          <cell r="D29" t="str">
            <v>Fidler</v>
          </cell>
          <cell r="E29" t="str">
            <v>North Derbyshire</v>
          </cell>
          <cell r="F29" t="str">
            <v>SM</v>
          </cell>
          <cell r="H29" t="str">
            <v/>
          </cell>
          <cell r="I29">
            <v>28</v>
          </cell>
          <cell r="J29">
            <v>0.022175925925925925</v>
          </cell>
        </row>
        <row r="30">
          <cell r="B30">
            <v>29</v>
          </cell>
          <cell r="C30" t="str">
            <v>Saul</v>
          </cell>
          <cell r="D30" t="str">
            <v>Taylor</v>
          </cell>
          <cell r="E30" t="str">
            <v>Belper</v>
          </cell>
          <cell r="F30" t="str">
            <v>SM</v>
          </cell>
          <cell r="H30" t="str">
            <v/>
          </cell>
          <cell r="I30">
            <v>29</v>
          </cell>
          <cell r="J30">
            <v>0.02221064814814815</v>
          </cell>
        </row>
        <row r="31">
          <cell r="B31">
            <v>30</v>
          </cell>
          <cell r="C31" t="str">
            <v>Alex</v>
          </cell>
          <cell r="D31" t="str">
            <v>Duthie</v>
          </cell>
          <cell r="E31" t="str">
            <v>Belper</v>
          </cell>
          <cell r="F31" t="str">
            <v>SM</v>
          </cell>
          <cell r="H31" t="str">
            <v/>
          </cell>
          <cell r="I31">
            <v>30</v>
          </cell>
          <cell r="J31">
            <v>0.022222222222222223</v>
          </cell>
        </row>
        <row r="32">
          <cell r="B32">
            <v>31</v>
          </cell>
          <cell r="C32" t="str">
            <v>Jon</v>
          </cell>
          <cell r="D32" t="str">
            <v>Wainwright</v>
          </cell>
          <cell r="E32" t="str">
            <v>Heanor</v>
          </cell>
          <cell r="F32" t="str">
            <v>VM40</v>
          </cell>
          <cell r="H32" t="str">
            <v/>
          </cell>
          <cell r="I32">
            <v>31</v>
          </cell>
          <cell r="J32">
            <v>0.022291666666666668</v>
          </cell>
        </row>
        <row r="33">
          <cell r="B33">
            <v>32</v>
          </cell>
          <cell r="C33" t="str">
            <v>Andy</v>
          </cell>
          <cell r="D33" t="str">
            <v>Parkin</v>
          </cell>
          <cell r="E33" t="str">
            <v>Belper</v>
          </cell>
          <cell r="F33" t="str">
            <v>SM</v>
          </cell>
          <cell r="H33" t="str">
            <v/>
          </cell>
          <cell r="I33">
            <v>32</v>
          </cell>
          <cell r="J33">
            <v>0.02232638888888889</v>
          </cell>
        </row>
        <row r="34">
          <cell r="B34">
            <v>33</v>
          </cell>
          <cell r="C34" t="str">
            <v>Mark</v>
          </cell>
          <cell r="D34" t="str">
            <v>Riches</v>
          </cell>
          <cell r="E34" t="str">
            <v>Belper</v>
          </cell>
          <cell r="F34" t="str">
            <v>VM45</v>
          </cell>
          <cell r="H34" t="str">
            <v/>
          </cell>
          <cell r="I34">
            <v>33</v>
          </cell>
          <cell r="J34">
            <v>0.02244212962962963</v>
          </cell>
        </row>
        <row r="35">
          <cell r="B35">
            <v>34</v>
          </cell>
          <cell r="C35" t="str">
            <v>Krishna</v>
          </cell>
          <cell r="D35" t="str">
            <v>Mahadevan</v>
          </cell>
          <cell r="E35" t="str">
            <v>Belper</v>
          </cell>
          <cell r="F35" t="str">
            <v>VM40</v>
          </cell>
          <cell r="H35" t="str">
            <v/>
          </cell>
          <cell r="I35">
            <v>34</v>
          </cell>
          <cell r="J35">
            <v>0.02246527777777778</v>
          </cell>
        </row>
        <row r="36">
          <cell r="B36">
            <v>35</v>
          </cell>
          <cell r="C36" t="str">
            <v>Paul</v>
          </cell>
          <cell r="D36" t="str">
            <v>Manning</v>
          </cell>
          <cell r="E36" t="str">
            <v>Ripley</v>
          </cell>
          <cell r="F36" t="str">
            <v>SM</v>
          </cell>
          <cell r="H36" t="str">
            <v/>
          </cell>
          <cell r="I36">
            <v>35</v>
          </cell>
          <cell r="J36">
            <v>0.02258101851851852</v>
          </cell>
        </row>
        <row r="37">
          <cell r="B37">
            <v>36</v>
          </cell>
          <cell r="C37" t="str">
            <v>Paul</v>
          </cell>
          <cell r="D37" t="str">
            <v>Clarke</v>
          </cell>
          <cell r="E37" t="str">
            <v>Ripley</v>
          </cell>
          <cell r="F37" t="str">
            <v>SM</v>
          </cell>
          <cell r="H37" t="str">
            <v/>
          </cell>
          <cell r="I37">
            <v>36</v>
          </cell>
          <cell r="J37">
            <v>0.022592592592592595</v>
          </cell>
        </row>
        <row r="38">
          <cell r="B38">
            <v>37</v>
          </cell>
          <cell r="C38" t="str">
            <v>Gavin</v>
          </cell>
          <cell r="D38" t="str">
            <v>Elliott</v>
          </cell>
          <cell r="E38" t="str">
            <v>Ripley</v>
          </cell>
          <cell r="F38" t="str">
            <v>SM</v>
          </cell>
          <cell r="H38" t="str">
            <v/>
          </cell>
          <cell r="I38">
            <v>37</v>
          </cell>
          <cell r="J38">
            <v>0.022615740740740742</v>
          </cell>
        </row>
        <row r="39">
          <cell r="B39">
            <v>38</v>
          </cell>
          <cell r="C39" t="str">
            <v>Lee</v>
          </cell>
          <cell r="D39" t="str">
            <v>Henshaw</v>
          </cell>
          <cell r="E39" t="str">
            <v>Kimberley</v>
          </cell>
          <cell r="F39" t="str">
            <v>SM</v>
          </cell>
          <cell r="H39" t="str">
            <v/>
          </cell>
          <cell r="I39">
            <v>38</v>
          </cell>
          <cell r="J39">
            <v>0.022627314814814815</v>
          </cell>
        </row>
        <row r="40">
          <cell r="B40">
            <v>39</v>
          </cell>
          <cell r="C40" t="str">
            <v>Ray</v>
          </cell>
          <cell r="D40" t="str">
            <v>Foley</v>
          </cell>
          <cell r="E40" t="str">
            <v>Wirksworth</v>
          </cell>
          <cell r="F40" t="str">
            <v>VM40</v>
          </cell>
          <cell r="H40" t="str">
            <v/>
          </cell>
          <cell r="I40">
            <v>39</v>
          </cell>
          <cell r="J40">
            <v>0.022685185185185187</v>
          </cell>
        </row>
        <row r="41">
          <cell r="B41">
            <v>40</v>
          </cell>
          <cell r="C41" t="str">
            <v>Edward</v>
          </cell>
          <cell r="D41" t="str">
            <v>James</v>
          </cell>
          <cell r="E41" t="str">
            <v>Belper</v>
          </cell>
          <cell r="F41" t="str">
            <v>SM</v>
          </cell>
          <cell r="H41" t="str">
            <v/>
          </cell>
          <cell r="I41">
            <v>40</v>
          </cell>
          <cell r="J41">
            <v>0.022789351851851852</v>
          </cell>
        </row>
        <row r="42">
          <cell r="B42">
            <v>41</v>
          </cell>
          <cell r="C42" t="str">
            <v>Phil</v>
          </cell>
          <cell r="D42" t="str">
            <v>Conroy</v>
          </cell>
          <cell r="E42" t="str">
            <v>Belper</v>
          </cell>
          <cell r="F42" t="str">
            <v>SM</v>
          </cell>
          <cell r="H42" t="str">
            <v/>
          </cell>
          <cell r="I42">
            <v>41</v>
          </cell>
          <cell r="J42">
            <v>0.022847222222222224</v>
          </cell>
        </row>
        <row r="43">
          <cell r="B43">
            <v>42</v>
          </cell>
          <cell r="C43" t="str">
            <v>Tim</v>
          </cell>
          <cell r="D43" t="str">
            <v>Raynor</v>
          </cell>
          <cell r="E43" t="str">
            <v>Mansfield</v>
          </cell>
          <cell r="F43" t="str">
            <v>VM45</v>
          </cell>
          <cell r="H43" t="str">
            <v/>
          </cell>
          <cell r="I43">
            <v>42</v>
          </cell>
          <cell r="J43">
            <v>0.022905092592592595</v>
          </cell>
        </row>
        <row r="44">
          <cell r="B44">
            <v>43</v>
          </cell>
          <cell r="C44" t="str">
            <v>David</v>
          </cell>
          <cell r="D44" t="str">
            <v>Mortimer</v>
          </cell>
          <cell r="E44" t="str">
            <v>Sutton</v>
          </cell>
          <cell r="F44" t="str">
            <v>JM</v>
          </cell>
          <cell r="H44" t="str">
            <v/>
          </cell>
          <cell r="I44">
            <v>43</v>
          </cell>
          <cell r="J44">
            <v>0.02304398148148148</v>
          </cell>
        </row>
        <row r="45">
          <cell r="B45">
            <v>44</v>
          </cell>
          <cell r="C45" t="str">
            <v>Paul</v>
          </cell>
          <cell r="D45" t="str">
            <v>Marval</v>
          </cell>
          <cell r="E45" t="str">
            <v>Belper</v>
          </cell>
          <cell r="F45" t="str">
            <v>SM</v>
          </cell>
          <cell r="H45" t="str">
            <v/>
          </cell>
          <cell r="I45">
            <v>44</v>
          </cell>
          <cell r="J45">
            <v>0.023078703703703702</v>
          </cell>
        </row>
        <row r="46">
          <cell r="B46">
            <v>45</v>
          </cell>
          <cell r="C46" t="str">
            <v>Andy</v>
          </cell>
          <cell r="D46" t="str">
            <v>Fookes</v>
          </cell>
          <cell r="E46" t="str">
            <v>Belper</v>
          </cell>
          <cell r="F46" t="str">
            <v>VM45</v>
          </cell>
          <cell r="H46" t="str">
            <v/>
          </cell>
          <cell r="I46">
            <v>45</v>
          </cell>
          <cell r="J46">
            <v>0.02315972222222222</v>
          </cell>
        </row>
        <row r="47">
          <cell r="B47">
            <v>46</v>
          </cell>
          <cell r="C47" t="str">
            <v>Mario</v>
          </cell>
          <cell r="D47" t="str">
            <v>Rochelli</v>
          </cell>
          <cell r="E47" t="str">
            <v>Long Eaton</v>
          </cell>
          <cell r="F47" t="str">
            <v>SM</v>
          </cell>
          <cell r="H47" t="str">
            <v/>
          </cell>
          <cell r="I47">
            <v>46</v>
          </cell>
          <cell r="J47">
            <v>0.023182870370370368</v>
          </cell>
        </row>
        <row r="48">
          <cell r="B48">
            <v>47</v>
          </cell>
          <cell r="C48" t="str">
            <v>Paul</v>
          </cell>
          <cell r="D48" t="str">
            <v>Sadler</v>
          </cell>
          <cell r="E48" t="str">
            <v>North Derbyshire</v>
          </cell>
          <cell r="F48" t="str">
            <v>SM</v>
          </cell>
          <cell r="H48" t="str">
            <v/>
          </cell>
          <cell r="I48">
            <v>47</v>
          </cell>
          <cell r="J48">
            <v>0.023402777777777776</v>
          </cell>
        </row>
        <row r="49">
          <cell r="B49">
            <v>48</v>
          </cell>
          <cell r="C49" t="str">
            <v>Martin</v>
          </cell>
          <cell r="D49" t="str">
            <v>Penny</v>
          </cell>
          <cell r="E49" t="str">
            <v>Ripley</v>
          </cell>
          <cell r="F49" t="str">
            <v>VM40</v>
          </cell>
          <cell r="H49" t="str">
            <v/>
          </cell>
          <cell r="I49">
            <v>48</v>
          </cell>
          <cell r="J49">
            <v>0.023425925925925923</v>
          </cell>
        </row>
        <row r="50">
          <cell r="B50">
            <v>49</v>
          </cell>
          <cell r="C50" t="str">
            <v>Andy</v>
          </cell>
          <cell r="D50" t="str">
            <v>Marriott</v>
          </cell>
          <cell r="E50" t="str">
            <v>Heanor</v>
          </cell>
          <cell r="F50" t="str">
            <v>VM45</v>
          </cell>
          <cell r="H50" t="str">
            <v/>
          </cell>
          <cell r="I50">
            <v>49</v>
          </cell>
          <cell r="J50">
            <v>0.023495370370370368</v>
          </cell>
        </row>
        <row r="51">
          <cell r="B51">
            <v>50</v>
          </cell>
          <cell r="C51" t="str">
            <v>Brent</v>
          </cell>
          <cell r="D51" t="str">
            <v>Stevenson</v>
          </cell>
          <cell r="E51" t="str">
            <v>Sutton</v>
          </cell>
          <cell r="F51" t="str">
            <v>VM40</v>
          </cell>
          <cell r="H51" t="str">
            <v/>
          </cell>
          <cell r="I51">
            <v>50</v>
          </cell>
          <cell r="J51">
            <v>0.02350694444444444</v>
          </cell>
        </row>
        <row r="52">
          <cell r="B52">
            <v>51</v>
          </cell>
          <cell r="C52" t="str">
            <v>Richard</v>
          </cell>
          <cell r="D52" t="str">
            <v>Sims</v>
          </cell>
          <cell r="E52" t="str">
            <v>Heanor</v>
          </cell>
          <cell r="F52" t="str">
            <v>VM45</v>
          </cell>
          <cell r="H52" t="str">
            <v/>
          </cell>
          <cell r="I52">
            <v>51</v>
          </cell>
          <cell r="J52">
            <v>0.02351851851851852</v>
          </cell>
        </row>
        <row r="53">
          <cell r="B53">
            <v>52</v>
          </cell>
          <cell r="C53" t="str">
            <v>Lucy</v>
          </cell>
          <cell r="D53" t="str">
            <v>Holmes</v>
          </cell>
          <cell r="E53" t="str">
            <v>Ripley</v>
          </cell>
          <cell r="F53" t="str">
            <v>SL</v>
          </cell>
          <cell r="H53">
            <v>1</v>
          </cell>
          <cell r="I53" t="str">
            <v/>
          </cell>
          <cell r="J53">
            <v>0.023564814814814813</v>
          </cell>
        </row>
        <row r="54">
          <cell r="B54">
            <v>53</v>
          </cell>
          <cell r="C54" t="str">
            <v>Brian</v>
          </cell>
          <cell r="D54" t="str">
            <v>Bailey</v>
          </cell>
          <cell r="E54" t="str">
            <v>Sutton</v>
          </cell>
          <cell r="F54" t="str">
            <v>VM40</v>
          </cell>
          <cell r="H54" t="str">
            <v/>
          </cell>
          <cell r="I54">
            <v>52</v>
          </cell>
          <cell r="J54">
            <v>0.023599537037037037</v>
          </cell>
        </row>
        <row r="55">
          <cell r="B55">
            <v>54</v>
          </cell>
          <cell r="C55" t="str">
            <v>Marcus</v>
          </cell>
          <cell r="D55" t="str">
            <v>Hanford</v>
          </cell>
          <cell r="E55" t="str">
            <v>Belper</v>
          </cell>
          <cell r="F55" t="str">
            <v>SM</v>
          </cell>
          <cell r="H55" t="str">
            <v/>
          </cell>
          <cell r="I55">
            <v>53</v>
          </cell>
          <cell r="J55">
            <v>0.023599537037037037</v>
          </cell>
        </row>
        <row r="56">
          <cell r="B56">
            <v>55</v>
          </cell>
          <cell r="C56" t="str">
            <v>Mark</v>
          </cell>
          <cell r="D56" t="str">
            <v>Tomlinson</v>
          </cell>
          <cell r="E56" t="str">
            <v>Ripley</v>
          </cell>
          <cell r="F56" t="str">
            <v>VM40</v>
          </cell>
          <cell r="H56" t="str">
            <v/>
          </cell>
          <cell r="I56">
            <v>54</v>
          </cell>
          <cell r="J56">
            <v>0.02364583333333333</v>
          </cell>
        </row>
        <row r="57">
          <cell r="B57">
            <v>56</v>
          </cell>
          <cell r="C57" t="str">
            <v>Robert</v>
          </cell>
          <cell r="D57" t="str">
            <v>Roper</v>
          </cell>
          <cell r="E57" t="str">
            <v>Sutton</v>
          </cell>
          <cell r="F57" t="str">
            <v>VM40</v>
          </cell>
          <cell r="H57" t="str">
            <v/>
          </cell>
          <cell r="I57">
            <v>55</v>
          </cell>
          <cell r="J57">
            <v>0.023657407407407408</v>
          </cell>
        </row>
        <row r="58">
          <cell r="B58">
            <v>57</v>
          </cell>
          <cell r="C58" t="str">
            <v>Keith</v>
          </cell>
          <cell r="D58" t="str">
            <v>Brown</v>
          </cell>
          <cell r="E58" t="str">
            <v>Sutton</v>
          </cell>
          <cell r="F58" t="str">
            <v>VM50</v>
          </cell>
          <cell r="H58" t="str">
            <v/>
          </cell>
          <cell r="I58">
            <v>56</v>
          </cell>
          <cell r="J58">
            <v>0.023668981481481482</v>
          </cell>
        </row>
        <row r="59">
          <cell r="B59">
            <v>58</v>
          </cell>
          <cell r="C59" t="str">
            <v>Wayne</v>
          </cell>
          <cell r="D59" t="str">
            <v>Spellman</v>
          </cell>
          <cell r="E59" t="str">
            <v>North Derbyshire</v>
          </cell>
          <cell r="F59" t="str">
            <v>SM</v>
          </cell>
          <cell r="H59" t="str">
            <v/>
          </cell>
          <cell r="I59">
            <v>57</v>
          </cell>
          <cell r="J59">
            <v>0.02372685185185185</v>
          </cell>
        </row>
        <row r="60">
          <cell r="B60">
            <v>59</v>
          </cell>
          <cell r="C60" t="str">
            <v>Jim</v>
          </cell>
          <cell r="D60" t="str">
            <v>Naismith</v>
          </cell>
          <cell r="E60" t="str">
            <v>Belper</v>
          </cell>
          <cell r="F60" t="str">
            <v>SM</v>
          </cell>
          <cell r="H60" t="str">
            <v/>
          </cell>
          <cell r="I60">
            <v>58</v>
          </cell>
          <cell r="J60">
            <v>0.023761574074074074</v>
          </cell>
        </row>
        <row r="61">
          <cell r="B61">
            <v>60</v>
          </cell>
          <cell r="C61" t="str">
            <v>Jonathon</v>
          </cell>
          <cell r="D61" t="str">
            <v>Pitts</v>
          </cell>
          <cell r="E61" t="str">
            <v>Ilkeston</v>
          </cell>
          <cell r="F61" t="str">
            <v>VM40</v>
          </cell>
          <cell r="H61" t="str">
            <v/>
          </cell>
          <cell r="I61">
            <v>59</v>
          </cell>
          <cell r="J61">
            <v>0.02386574074074074</v>
          </cell>
        </row>
        <row r="62">
          <cell r="B62">
            <v>61</v>
          </cell>
          <cell r="C62" t="str">
            <v>Stephen</v>
          </cell>
          <cell r="D62" t="str">
            <v>Williams</v>
          </cell>
          <cell r="E62" t="str">
            <v>Sutton</v>
          </cell>
          <cell r="F62" t="str">
            <v>VM45</v>
          </cell>
          <cell r="H62" t="str">
            <v/>
          </cell>
          <cell r="I62">
            <v>60</v>
          </cell>
          <cell r="J62">
            <v>0.023912037037037037</v>
          </cell>
        </row>
        <row r="63">
          <cell r="B63">
            <v>62</v>
          </cell>
          <cell r="C63" t="str">
            <v>Roland</v>
          </cell>
          <cell r="D63" t="str">
            <v>Wells</v>
          </cell>
          <cell r="E63" t="str">
            <v>North Derbyshire</v>
          </cell>
          <cell r="F63" t="str">
            <v>SM</v>
          </cell>
          <cell r="H63" t="str">
            <v/>
          </cell>
          <cell r="I63">
            <v>61</v>
          </cell>
          <cell r="J63">
            <v>0.02395833333333333</v>
          </cell>
        </row>
        <row r="64">
          <cell r="B64">
            <v>63</v>
          </cell>
          <cell r="C64" t="str">
            <v>Simon</v>
          </cell>
          <cell r="D64" t="str">
            <v>Davis</v>
          </cell>
          <cell r="E64" t="str">
            <v>Ilkeston</v>
          </cell>
          <cell r="F64" t="str">
            <v>VM45</v>
          </cell>
          <cell r="H64" t="str">
            <v/>
          </cell>
          <cell r="I64">
            <v>62</v>
          </cell>
          <cell r="J64">
            <v>0.023969907407407405</v>
          </cell>
        </row>
        <row r="65">
          <cell r="B65">
            <v>64</v>
          </cell>
          <cell r="C65" t="str">
            <v>Andy</v>
          </cell>
          <cell r="D65" t="str">
            <v>Rose</v>
          </cell>
          <cell r="E65" t="str">
            <v>Belper</v>
          </cell>
          <cell r="F65" t="str">
            <v>SM</v>
          </cell>
          <cell r="H65" t="str">
            <v/>
          </cell>
          <cell r="I65">
            <v>63</v>
          </cell>
          <cell r="J65">
            <v>0.024074074074074074</v>
          </cell>
        </row>
        <row r="66">
          <cell r="B66">
            <v>65</v>
          </cell>
          <cell r="C66" t="str">
            <v>Jake</v>
          </cell>
          <cell r="D66" t="str">
            <v>Farnsworth</v>
          </cell>
          <cell r="E66" t="str">
            <v>Sutton</v>
          </cell>
          <cell r="F66" t="str">
            <v>JM</v>
          </cell>
          <cell r="H66" t="str">
            <v/>
          </cell>
          <cell r="I66">
            <v>64</v>
          </cell>
          <cell r="J66">
            <v>0.024074074074074074</v>
          </cell>
        </row>
        <row r="67">
          <cell r="B67">
            <v>66</v>
          </cell>
          <cell r="C67" t="str">
            <v>Andrew</v>
          </cell>
          <cell r="D67" t="str">
            <v>Mitchell</v>
          </cell>
          <cell r="E67" t="str">
            <v>Kimberley</v>
          </cell>
          <cell r="F67" t="str">
            <v>SM</v>
          </cell>
          <cell r="H67" t="str">
            <v/>
          </cell>
          <cell r="I67">
            <v>65</v>
          </cell>
          <cell r="J67">
            <v>0.02414351851851852</v>
          </cell>
        </row>
        <row r="68">
          <cell r="B68">
            <v>67</v>
          </cell>
          <cell r="C68" t="str">
            <v>Chris</v>
          </cell>
          <cell r="D68" t="str">
            <v>Wardle</v>
          </cell>
          <cell r="E68" t="str">
            <v>Wirksworth</v>
          </cell>
          <cell r="F68" t="str">
            <v>SM</v>
          </cell>
          <cell r="H68" t="str">
            <v/>
          </cell>
          <cell r="I68">
            <v>66</v>
          </cell>
          <cell r="J68">
            <v>0.024930555555555556</v>
          </cell>
        </row>
        <row r="69">
          <cell r="B69">
            <v>68</v>
          </cell>
          <cell r="C69" t="str">
            <v>Sam</v>
          </cell>
          <cell r="D69" t="str">
            <v>Dobb</v>
          </cell>
          <cell r="E69" t="str">
            <v>Mansfield</v>
          </cell>
          <cell r="F69">
            <v>0</v>
          </cell>
          <cell r="H69" t="str">
            <v/>
          </cell>
          <cell r="I69">
            <v>67</v>
          </cell>
          <cell r="J69">
            <v>0.02431712962962963</v>
          </cell>
        </row>
        <row r="70">
          <cell r="B70">
            <v>69</v>
          </cell>
          <cell r="C70" t="str">
            <v>Helen</v>
          </cell>
          <cell r="D70" t="str">
            <v>Woods</v>
          </cell>
          <cell r="E70" t="str">
            <v>Kimberley</v>
          </cell>
          <cell r="F70" t="str">
            <v>SL</v>
          </cell>
          <cell r="H70">
            <v>2</v>
          </cell>
          <cell r="I70" t="str">
            <v/>
          </cell>
          <cell r="J70">
            <v>0.024328703703703703</v>
          </cell>
        </row>
        <row r="71">
          <cell r="B71">
            <v>70</v>
          </cell>
          <cell r="C71" t="str">
            <v>Chris</v>
          </cell>
          <cell r="D71" t="str">
            <v>Riley</v>
          </cell>
          <cell r="E71" t="str">
            <v>Heanor</v>
          </cell>
          <cell r="F71" t="str">
            <v>VM45</v>
          </cell>
          <cell r="H71" t="str">
            <v/>
          </cell>
          <cell r="I71">
            <v>68</v>
          </cell>
          <cell r="J71">
            <v>0.024340277777777777</v>
          </cell>
        </row>
        <row r="72">
          <cell r="B72">
            <v>71</v>
          </cell>
          <cell r="C72" t="str">
            <v>Alan</v>
          </cell>
          <cell r="D72" t="str">
            <v>Maplethorpe</v>
          </cell>
          <cell r="E72" t="str">
            <v>Long Eaton</v>
          </cell>
          <cell r="F72" t="str">
            <v>VM50</v>
          </cell>
          <cell r="H72" t="str">
            <v/>
          </cell>
          <cell r="I72">
            <v>69</v>
          </cell>
          <cell r="J72">
            <v>0.02440972222222222</v>
          </cell>
        </row>
        <row r="73">
          <cell r="B73">
            <v>72</v>
          </cell>
          <cell r="C73" t="str">
            <v>Brendon</v>
          </cell>
          <cell r="D73" t="str">
            <v>Moore</v>
          </cell>
          <cell r="E73" t="str">
            <v>Ilkeston</v>
          </cell>
          <cell r="F73" t="str">
            <v>SM</v>
          </cell>
          <cell r="H73" t="str">
            <v/>
          </cell>
          <cell r="I73">
            <v>70</v>
          </cell>
          <cell r="J73">
            <v>0.024444444444444446</v>
          </cell>
        </row>
        <row r="74">
          <cell r="B74">
            <v>73</v>
          </cell>
          <cell r="C74" t="str">
            <v>Suzanne</v>
          </cell>
          <cell r="D74" t="str">
            <v>Sharman</v>
          </cell>
          <cell r="E74" t="str">
            <v>North Derbyshire</v>
          </cell>
          <cell r="F74" t="str">
            <v>SL</v>
          </cell>
          <cell r="H74">
            <v>3</v>
          </cell>
          <cell r="I74" t="str">
            <v/>
          </cell>
          <cell r="J74">
            <v>0.02445601851851852</v>
          </cell>
        </row>
        <row r="75">
          <cell r="B75">
            <v>74</v>
          </cell>
          <cell r="C75" t="str">
            <v>Phil</v>
          </cell>
          <cell r="D75" t="str">
            <v>Abbott</v>
          </cell>
          <cell r="E75" t="str">
            <v>Long Eaton</v>
          </cell>
          <cell r="F75" t="str">
            <v>SM</v>
          </cell>
          <cell r="H75" t="str">
            <v/>
          </cell>
          <cell r="I75">
            <v>71</v>
          </cell>
          <cell r="J75">
            <v>0.024467592592592593</v>
          </cell>
        </row>
        <row r="76">
          <cell r="B76">
            <v>75</v>
          </cell>
          <cell r="C76" t="str">
            <v>Clive</v>
          </cell>
          <cell r="D76" t="str">
            <v>Winfield</v>
          </cell>
          <cell r="E76" t="str">
            <v>Ilkeston</v>
          </cell>
          <cell r="F76" t="str">
            <v>VM50</v>
          </cell>
          <cell r="H76" t="str">
            <v/>
          </cell>
          <cell r="I76">
            <v>72</v>
          </cell>
          <cell r="J76">
            <v>0.024479166666666666</v>
          </cell>
        </row>
        <row r="77">
          <cell r="B77">
            <v>76</v>
          </cell>
          <cell r="C77" t="str">
            <v>Roger</v>
          </cell>
          <cell r="D77" t="str">
            <v>Morgan</v>
          </cell>
          <cell r="E77" t="str">
            <v>Belper</v>
          </cell>
          <cell r="F77" t="str">
            <v>VM55</v>
          </cell>
          <cell r="H77" t="str">
            <v/>
          </cell>
          <cell r="I77">
            <v>73</v>
          </cell>
          <cell r="J77">
            <v>0.02459490740740741</v>
          </cell>
        </row>
        <row r="78">
          <cell r="B78">
            <v>77</v>
          </cell>
          <cell r="C78" t="str">
            <v>Alan</v>
          </cell>
          <cell r="D78" t="str">
            <v>Ashburner</v>
          </cell>
          <cell r="E78" t="str">
            <v>North Derbyshire</v>
          </cell>
          <cell r="F78" t="str">
            <v>VM50</v>
          </cell>
          <cell r="H78" t="str">
            <v/>
          </cell>
          <cell r="I78">
            <v>74</v>
          </cell>
          <cell r="J78">
            <v>0.024664351851851854</v>
          </cell>
        </row>
        <row r="79">
          <cell r="B79">
            <v>78</v>
          </cell>
          <cell r="C79" t="str">
            <v>Jack</v>
          </cell>
          <cell r="D79" t="str">
            <v>Dakin</v>
          </cell>
          <cell r="E79" t="str">
            <v>Belper</v>
          </cell>
          <cell r="F79" t="str">
            <v>JM</v>
          </cell>
          <cell r="H79" t="str">
            <v/>
          </cell>
          <cell r="I79">
            <v>75</v>
          </cell>
          <cell r="J79">
            <v>0.024733796296296295</v>
          </cell>
        </row>
        <row r="80">
          <cell r="B80">
            <v>79</v>
          </cell>
          <cell r="C80" t="str">
            <v>Jonathon</v>
          </cell>
          <cell r="D80" t="str">
            <v>Mitchell</v>
          </cell>
          <cell r="E80" t="str">
            <v>Mansfield</v>
          </cell>
          <cell r="F80" t="str">
            <v>VM45</v>
          </cell>
          <cell r="H80" t="str">
            <v/>
          </cell>
          <cell r="I80">
            <v>76</v>
          </cell>
          <cell r="J80">
            <v>0.02476851851851852</v>
          </cell>
        </row>
        <row r="81">
          <cell r="B81">
            <v>80</v>
          </cell>
          <cell r="C81" t="str">
            <v>Tim</v>
          </cell>
          <cell r="D81" t="str">
            <v>Jaques</v>
          </cell>
          <cell r="E81" t="str">
            <v>Ripley</v>
          </cell>
          <cell r="F81" t="str">
            <v>VM45</v>
          </cell>
          <cell r="H81" t="str">
            <v/>
          </cell>
          <cell r="I81">
            <v>77</v>
          </cell>
          <cell r="J81">
            <v>0.024814814814814814</v>
          </cell>
        </row>
        <row r="82">
          <cell r="B82">
            <v>81</v>
          </cell>
          <cell r="C82" t="str">
            <v>Paul</v>
          </cell>
          <cell r="D82" t="str">
            <v>Dodsworth</v>
          </cell>
          <cell r="E82" t="str">
            <v>North Derbyshire</v>
          </cell>
          <cell r="F82" t="str">
            <v>SM</v>
          </cell>
          <cell r="H82" t="str">
            <v/>
          </cell>
          <cell r="I82">
            <v>78</v>
          </cell>
          <cell r="J82">
            <v>0.024895833333333332</v>
          </cell>
        </row>
        <row r="83">
          <cell r="B83">
            <v>82</v>
          </cell>
          <cell r="C83" t="str">
            <v>John</v>
          </cell>
          <cell r="D83" t="str">
            <v>Gorman</v>
          </cell>
          <cell r="E83" t="str">
            <v>North Derbyshire</v>
          </cell>
          <cell r="F83" t="str">
            <v>VM55</v>
          </cell>
          <cell r="H83" t="str">
            <v/>
          </cell>
          <cell r="I83">
            <v>79</v>
          </cell>
          <cell r="J83">
            <v>0.02490740740740741</v>
          </cell>
        </row>
        <row r="84">
          <cell r="B84">
            <v>83</v>
          </cell>
          <cell r="C84" t="str">
            <v>Robert</v>
          </cell>
          <cell r="D84" t="str">
            <v>Norman</v>
          </cell>
          <cell r="E84" t="str">
            <v>Belper</v>
          </cell>
          <cell r="F84" t="str">
            <v>SM</v>
          </cell>
          <cell r="H84" t="str">
            <v/>
          </cell>
          <cell r="I84">
            <v>80</v>
          </cell>
          <cell r="J84">
            <v>0.024918981481481483</v>
          </cell>
        </row>
        <row r="85">
          <cell r="B85">
            <v>84</v>
          </cell>
          <cell r="C85" t="str">
            <v>Ellie</v>
          </cell>
          <cell r="D85" t="str">
            <v>Saxton</v>
          </cell>
          <cell r="E85" t="str">
            <v>Mansfield</v>
          </cell>
          <cell r="F85">
            <v>0</v>
          </cell>
          <cell r="H85">
            <v>4</v>
          </cell>
          <cell r="I85" t="str">
            <v/>
          </cell>
          <cell r="J85">
            <v>0.024918981481481483</v>
          </cell>
        </row>
        <row r="86">
          <cell r="B86">
            <v>85</v>
          </cell>
          <cell r="C86" t="str">
            <v>Andrew</v>
          </cell>
          <cell r="D86" t="str">
            <v>Horsley</v>
          </cell>
          <cell r="E86" t="str">
            <v>Belper</v>
          </cell>
          <cell r="F86" t="str">
            <v>SM</v>
          </cell>
          <cell r="H86" t="str">
            <v/>
          </cell>
          <cell r="I86">
            <v>81</v>
          </cell>
          <cell r="J86">
            <v>0.024918981481481483</v>
          </cell>
        </row>
        <row r="87">
          <cell r="B87">
            <v>86</v>
          </cell>
          <cell r="C87" t="str">
            <v>Sandy</v>
          </cell>
          <cell r="D87" t="str">
            <v>Grimes</v>
          </cell>
          <cell r="E87" t="str">
            <v>Wirksworth</v>
          </cell>
          <cell r="F87" t="e">
            <v>#N/A</v>
          </cell>
          <cell r="H87">
            <v>5</v>
          </cell>
          <cell r="I87" t="str">
            <v/>
          </cell>
          <cell r="J87">
            <v>0.024918981481481483</v>
          </cell>
        </row>
        <row r="88">
          <cell r="B88">
            <v>87</v>
          </cell>
          <cell r="C88" t="str">
            <v>Glenn</v>
          </cell>
          <cell r="D88" t="str">
            <v>Salkeld</v>
          </cell>
          <cell r="E88" t="str">
            <v>Heanor</v>
          </cell>
          <cell r="F88" t="str">
            <v>SM</v>
          </cell>
          <cell r="H88" t="str">
            <v/>
          </cell>
          <cell r="I88">
            <v>82</v>
          </cell>
          <cell r="J88">
            <v>0.024953703703703704</v>
          </cell>
        </row>
        <row r="89">
          <cell r="B89">
            <v>88</v>
          </cell>
          <cell r="C89" t="str">
            <v>Simon</v>
          </cell>
          <cell r="D89" t="str">
            <v>Edwards</v>
          </cell>
          <cell r="E89" t="str">
            <v>Belper</v>
          </cell>
          <cell r="F89" t="str">
            <v>VM45</v>
          </cell>
          <cell r="H89" t="str">
            <v/>
          </cell>
          <cell r="I89">
            <v>83</v>
          </cell>
          <cell r="J89">
            <v>0.024953703703703704</v>
          </cell>
        </row>
        <row r="90">
          <cell r="B90">
            <v>89</v>
          </cell>
          <cell r="C90" t="str">
            <v>Chris</v>
          </cell>
          <cell r="D90" t="str">
            <v>Mellors</v>
          </cell>
          <cell r="E90" t="str">
            <v>Heanor</v>
          </cell>
          <cell r="F90" t="str">
            <v>VM60</v>
          </cell>
          <cell r="H90" t="str">
            <v/>
          </cell>
          <cell r="I90">
            <v>84</v>
          </cell>
          <cell r="J90">
            <v>0.025011574074074075</v>
          </cell>
        </row>
        <row r="91">
          <cell r="B91">
            <v>90</v>
          </cell>
          <cell r="C91" t="str">
            <v>Dave</v>
          </cell>
          <cell r="D91" t="str">
            <v>Horton</v>
          </cell>
          <cell r="E91" t="str">
            <v>Belper</v>
          </cell>
          <cell r="F91" t="str">
            <v>VM40</v>
          </cell>
          <cell r="H91" t="str">
            <v/>
          </cell>
          <cell r="I91">
            <v>85</v>
          </cell>
          <cell r="J91">
            <v>0.025092592592592593</v>
          </cell>
        </row>
        <row r="92">
          <cell r="B92">
            <v>91</v>
          </cell>
          <cell r="C92" t="str">
            <v>Dave</v>
          </cell>
          <cell r="D92" t="str">
            <v>Riley</v>
          </cell>
          <cell r="E92" t="str">
            <v>Long Eaton</v>
          </cell>
          <cell r="F92" t="str">
            <v>VM55</v>
          </cell>
          <cell r="H92" t="str">
            <v/>
          </cell>
          <cell r="I92">
            <v>86</v>
          </cell>
          <cell r="J92">
            <v>0.025104166666666667</v>
          </cell>
        </row>
        <row r="93">
          <cell r="B93">
            <v>92</v>
          </cell>
          <cell r="C93" t="str">
            <v>Daniel</v>
          </cell>
          <cell r="D93" t="str">
            <v>Bower</v>
          </cell>
          <cell r="E93" t="str">
            <v>Ilkeston</v>
          </cell>
          <cell r="F93" t="str">
            <v>SM</v>
          </cell>
          <cell r="H93" t="str">
            <v/>
          </cell>
          <cell r="I93">
            <v>87</v>
          </cell>
          <cell r="J93">
            <v>0.025208333333333336</v>
          </cell>
        </row>
        <row r="94">
          <cell r="B94">
            <v>93</v>
          </cell>
          <cell r="C94" t="str">
            <v>Cath</v>
          </cell>
          <cell r="D94" t="str">
            <v>Benson</v>
          </cell>
          <cell r="E94" t="str">
            <v>Long Eaton</v>
          </cell>
          <cell r="F94" t="str">
            <v>VL40</v>
          </cell>
          <cell r="H94">
            <v>6</v>
          </cell>
          <cell r="I94" t="str">
            <v/>
          </cell>
          <cell r="J94">
            <v>0.025243055555555557</v>
          </cell>
        </row>
        <row r="95">
          <cell r="B95">
            <v>94</v>
          </cell>
          <cell r="C95" t="str">
            <v>Ron </v>
          </cell>
          <cell r="D95" t="str">
            <v>Ilsley</v>
          </cell>
          <cell r="E95" t="str">
            <v>Belper</v>
          </cell>
          <cell r="F95" t="str">
            <v>VM50</v>
          </cell>
          <cell r="H95" t="str">
            <v/>
          </cell>
          <cell r="I95">
            <v>88</v>
          </cell>
          <cell r="J95">
            <v>0.02525462962962963</v>
          </cell>
        </row>
        <row r="96">
          <cell r="B96">
            <v>95</v>
          </cell>
          <cell r="C96" t="str">
            <v>Paul</v>
          </cell>
          <cell r="D96" t="str">
            <v>Coe</v>
          </cell>
          <cell r="E96" t="str">
            <v>Ilkeston</v>
          </cell>
          <cell r="F96" t="str">
            <v>VM45</v>
          </cell>
          <cell r="H96" t="str">
            <v/>
          </cell>
          <cell r="I96">
            <v>89</v>
          </cell>
          <cell r="J96">
            <v>0.025277777777777777</v>
          </cell>
        </row>
        <row r="97">
          <cell r="B97">
            <v>96</v>
          </cell>
          <cell r="C97" t="str">
            <v>Simon</v>
          </cell>
          <cell r="D97" t="str">
            <v>Gray</v>
          </cell>
          <cell r="E97" t="str">
            <v>Sutton</v>
          </cell>
          <cell r="F97" t="str">
            <v>VM40</v>
          </cell>
          <cell r="H97" t="str">
            <v/>
          </cell>
          <cell r="I97">
            <v>90</v>
          </cell>
          <cell r="J97">
            <v>0.025300925925925928</v>
          </cell>
        </row>
        <row r="98">
          <cell r="B98">
            <v>97</v>
          </cell>
          <cell r="C98" t="str">
            <v>John</v>
          </cell>
          <cell r="D98" t="str">
            <v>Hay</v>
          </cell>
          <cell r="E98" t="str">
            <v>Long Eaton</v>
          </cell>
          <cell r="F98" t="str">
            <v>VM45</v>
          </cell>
          <cell r="H98" t="str">
            <v/>
          </cell>
          <cell r="I98">
            <v>91</v>
          </cell>
          <cell r="J98">
            <v>0.0253125</v>
          </cell>
        </row>
        <row r="99">
          <cell r="B99">
            <v>98</v>
          </cell>
          <cell r="C99" t="str">
            <v>Grant</v>
          </cell>
          <cell r="D99" t="str">
            <v>Saxton</v>
          </cell>
          <cell r="E99" t="str">
            <v>Mansfield</v>
          </cell>
          <cell r="F99" t="str">
            <v>VM40</v>
          </cell>
          <cell r="H99" t="str">
            <v/>
          </cell>
          <cell r="I99">
            <v>92</v>
          </cell>
          <cell r="J99">
            <v>0.0253125</v>
          </cell>
        </row>
        <row r="100">
          <cell r="B100">
            <v>99</v>
          </cell>
          <cell r="C100" t="str">
            <v>Steph</v>
          </cell>
          <cell r="D100" t="str">
            <v>Ilsley</v>
          </cell>
          <cell r="E100" t="str">
            <v>Belper</v>
          </cell>
          <cell r="F100" t="str">
            <v>VL45</v>
          </cell>
          <cell r="H100">
            <v>7</v>
          </cell>
          <cell r="I100" t="str">
            <v/>
          </cell>
          <cell r="J100">
            <v>0.0253125</v>
          </cell>
        </row>
        <row r="101">
          <cell r="B101">
            <v>100</v>
          </cell>
          <cell r="C101" t="str">
            <v>Martin </v>
          </cell>
          <cell r="D101" t="str">
            <v>Picker</v>
          </cell>
          <cell r="E101" t="str">
            <v>Ripley</v>
          </cell>
          <cell r="F101" t="str">
            <v>SM</v>
          </cell>
          <cell r="H101" t="str">
            <v/>
          </cell>
          <cell r="I101">
            <v>93</v>
          </cell>
          <cell r="J101">
            <v>0.025324074074074075</v>
          </cell>
        </row>
        <row r="102">
          <cell r="B102">
            <v>101</v>
          </cell>
          <cell r="C102" t="str">
            <v>Ed</v>
          </cell>
          <cell r="D102" t="str">
            <v>Godber</v>
          </cell>
          <cell r="E102" t="str">
            <v>Heanor</v>
          </cell>
          <cell r="F102" t="str">
            <v>SM</v>
          </cell>
          <cell r="H102" t="str">
            <v/>
          </cell>
          <cell r="I102">
            <v>94</v>
          </cell>
          <cell r="J102">
            <v>0.025358796296296296</v>
          </cell>
        </row>
        <row r="103">
          <cell r="B103">
            <v>102</v>
          </cell>
          <cell r="C103" t="str">
            <v>Steve</v>
          </cell>
          <cell r="D103" t="str">
            <v>Wardle</v>
          </cell>
          <cell r="E103" t="str">
            <v>Heanor</v>
          </cell>
          <cell r="F103" t="str">
            <v>VM50</v>
          </cell>
          <cell r="H103" t="str">
            <v/>
          </cell>
          <cell r="I103">
            <v>95</v>
          </cell>
          <cell r="J103">
            <v>0.025416666666666667</v>
          </cell>
        </row>
        <row r="104">
          <cell r="B104">
            <v>103</v>
          </cell>
          <cell r="C104" t="str">
            <v>Don</v>
          </cell>
          <cell r="D104" t="str">
            <v>Aldred</v>
          </cell>
          <cell r="E104" t="str">
            <v>North Derbyshire</v>
          </cell>
          <cell r="F104" t="str">
            <v>VM55</v>
          </cell>
          <cell r="H104" t="str">
            <v/>
          </cell>
          <cell r="I104">
            <v>96</v>
          </cell>
          <cell r="J104">
            <v>0.02553240740740741</v>
          </cell>
        </row>
        <row r="105">
          <cell r="B105">
            <v>104</v>
          </cell>
          <cell r="C105" t="str">
            <v>Jill</v>
          </cell>
          <cell r="D105" t="str">
            <v>Burke</v>
          </cell>
          <cell r="E105" t="str">
            <v>Heanor</v>
          </cell>
          <cell r="F105" t="str">
            <v>VL45</v>
          </cell>
          <cell r="H105">
            <v>8</v>
          </cell>
          <cell r="I105" t="str">
            <v/>
          </cell>
          <cell r="J105">
            <v>0.025636574074074076</v>
          </cell>
        </row>
        <row r="106">
          <cell r="B106">
            <v>105</v>
          </cell>
          <cell r="C106" t="str">
            <v>Karl</v>
          </cell>
          <cell r="D106" t="str">
            <v>Tietz</v>
          </cell>
          <cell r="E106" t="str">
            <v>Ripley</v>
          </cell>
          <cell r="F106" t="str">
            <v>VM50</v>
          </cell>
          <cell r="H106" t="str">
            <v/>
          </cell>
          <cell r="I106">
            <v>97</v>
          </cell>
          <cell r="J106">
            <v>0.02564814814814815</v>
          </cell>
        </row>
        <row r="107">
          <cell r="B107">
            <v>106</v>
          </cell>
          <cell r="C107" t="str">
            <v>Sharon</v>
          </cell>
          <cell r="D107" t="str">
            <v>Mellors</v>
          </cell>
          <cell r="E107" t="str">
            <v>Belper</v>
          </cell>
          <cell r="F107" t="str">
            <v>SL</v>
          </cell>
          <cell r="H107">
            <v>9</v>
          </cell>
          <cell r="I107" t="str">
            <v/>
          </cell>
          <cell r="J107">
            <v>0.025659722222222223</v>
          </cell>
        </row>
        <row r="108">
          <cell r="B108">
            <v>107</v>
          </cell>
          <cell r="C108" t="str">
            <v>Steve</v>
          </cell>
          <cell r="D108" t="str">
            <v>Meath</v>
          </cell>
          <cell r="E108" t="str">
            <v>Belper</v>
          </cell>
          <cell r="F108" t="str">
            <v>VM40</v>
          </cell>
          <cell r="H108" t="str">
            <v/>
          </cell>
          <cell r="I108">
            <v>98</v>
          </cell>
          <cell r="J108">
            <v>0.025671296296296296</v>
          </cell>
        </row>
        <row r="109">
          <cell r="B109">
            <v>108</v>
          </cell>
          <cell r="C109" t="str">
            <v>Richard</v>
          </cell>
          <cell r="D109" t="str">
            <v>Carter</v>
          </cell>
          <cell r="E109" t="str">
            <v>Ripley</v>
          </cell>
          <cell r="F109" t="str">
            <v>SM</v>
          </cell>
          <cell r="H109" t="str">
            <v/>
          </cell>
          <cell r="I109">
            <v>99</v>
          </cell>
          <cell r="J109">
            <v>0.025671296296296296</v>
          </cell>
        </row>
        <row r="110">
          <cell r="B110">
            <v>109</v>
          </cell>
          <cell r="C110" t="str">
            <v>Anthony</v>
          </cell>
          <cell r="D110" t="str">
            <v>Davies</v>
          </cell>
          <cell r="E110" t="str">
            <v>Ripley</v>
          </cell>
          <cell r="F110" t="str">
            <v>VM40</v>
          </cell>
          <cell r="H110" t="str">
            <v/>
          </cell>
          <cell r="I110">
            <v>100</v>
          </cell>
          <cell r="J110">
            <v>0.025671296296296296</v>
          </cell>
        </row>
        <row r="111">
          <cell r="B111">
            <v>110</v>
          </cell>
          <cell r="C111" t="str">
            <v>Rob</v>
          </cell>
          <cell r="D111" t="str">
            <v>Sharratt</v>
          </cell>
          <cell r="E111" t="str">
            <v>Ilkeston</v>
          </cell>
          <cell r="F111" t="str">
            <v>VM50</v>
          </cell>
          <cell r="H111" t="str">
            <v/>
          </cell>
          <cell r="I111">
            <v>101</v>
          </cell>
          <cell r="J111">
            <v>0.02571759259259259</v>
          </cell>
        </row>
        <row r="112">
          <cell r="B112">
            <v>111</v>
          </cell>
          <cell r="C112" t="str">
            <v>Yvonne</v>
          </cell>
          <cell r="D112" t="str">
            <v>Hobday</v>
          </cell>
          <cell r="E112" t="str">
            <v>Heanor</v>
          </cell>
          <cell r="F112" t="str">
            <v>VL50+</v>
          </cell>
          <cell r="H112">
            <v>10</v>
          </cell>
          <cell r="I112" t="str">
            <v/>
          </cell>
          <cell r="J112">
            <v>0.025729166666666664</v>
          </cell>
        </row>
        <row r="113">
          <cell r="B113">
            <v>112</v>
          </cell>
          <cell r="C113" t="str">
            <v>Pete</v>
          </cell>
          <cell r="D113" t="str">
            <v>Collinge</v>
          </cell>
          <cell r="E113" t="str">
            <v>Mansfield</v>
          </cell>
          <cell r="F113" t="str">
            <v>VM60</v>
          </cell>
          <cell r="H113" t="str">
            <v/>
          </cell>
          <cell r="I113">
            <v>102</v>
          </cell>
          <cell r="J113">
            <v>0.025787037037037035</v>
          </cell>
        </row>
        <row r="114">
          <cell r="B114">
            <v>113</v>
          </cell>
          <cell r="C114" t="str">
            <v>Shaun</v>
          </cell>
          <cell r="D114" t="str">
            <v>Burton</v>
          </cell>
          <cell r="E114" t="str">
            <v>Long Eaton</v>
          </cell>
          <cell r="F114" t="str">
            <v>VM40</v>
          </cell>
          <cell r="H114" t="str">
            <v/>
          </cell>
          <cell r="I114">
            <v>103</v>
          </cell>
          <cell r="J114">
            <v>0.02579861111111111</v>
          </cell>
        </row>
        <row r="115">
          <cell r="B115">
            <v>114</v>
          </cell>
          <cell r="C115" t="str">
            <v>Phil</v>
          </cell>
          <cell r="D115" t="str">
            <v>Shaw</v>
          </cell>
          <cell r="E115" t="str">
            <v>Belper</v>
          </cell>
          <cell r="F115" t="str">
            <v>VM45</v>
          </cell>
          <cell r="H115" t="str">
            <v/>
          </cell>
          <cell r="I115">
            <v>104</v>
          </cell>
          <cell r="J115">
            <v>0.025810185185185183</v>
          </cell>
        </row>
        <row r="116">
          <cell r="B116">
            <v>115</v>
          </cell>
          <cell r="C116" t="str">
            <v>Kirsty</v>
          </cell>
          <cell r="D116" t="str">
            <v>Huntington</v>
          </cell>
          <cell r="E116" t="str">
            <v>Mansfield</v>
          </cell>
          <cell r="F116" t="str">
            <v>SL</v>
          </cell>
          <cell r="H116">
            <v>11</v>
          </cell>
          <cell r="I116" t="str">
            <v/>
          </cell>
          <cell r="J116">
            <v>0.025833333333333333</v>
          </cell>
        </row>
        <row r="117">
          <cell r="B117">
            <v>116</v>
          </cell>
          <cell r="C117" t="str">
            <v>Jason</v>
          </cell>
          <cell r="D117" t="str">
            <v>Foster</v>
          </cell>
          <cell r="E117" t="str">
            <v>Mansfield</v>
          </cell>
          <cell r="F117" t="str">
            <v>SM</v>
          </cell>
          <cell r="H117" t="str">
            <v/>
          </cell>
          <cell r="I117">
            <v>105</v>
          </cell>
          <cell r="J117">
            <v>0.02585648148148148</v>
          </cell>
        </row>
        <row r="118">
          <cell r="B118">
            <v>117</v>
          </cell>
          <cell r="C118" t="str">
            <v>Richard</v>
          </cell>
          <cell r="D118" t="str">
            <v>Charlesworth</v>
          </cell>
          <cell r="E118" t="str">
            <v>Heanor</v>
          </cell>
          <cell r="F118" t="str">
            <v>VM40</v>
          </cell>
          <cell r="H118" t="str">
            <v/>
          </cell>
          <cell r="I118">
            <v>106</v>
          </cell>
          <cell r="J118">
            <v>0.025925925925925925</v>
          </cell>
        </row>
        <row r="119">
          <cell r="B119">
            <v>118</v>
          </cell>
          <cell r="C119" t="str">
            <v>Judith</v>
          </cell>
          <cell r="D119" t="str">
            <v>Gration</v>
          </cell>
          <cell r="E119" t="str">
            <v>Heanor</v>
          </cell>
          <cell r="F119" t="str">
            <v>SL</v>
          </cell>
          <cell r="H119">
            <v>12</v>
          </cell>
          <cell r="I119" t="str">
            <v/>
          </cell>
          <cell r="J119">
            <v>0.025949074074074072</v>
          </cell>
        </row>
        <row r="120">
          <cell r="B120">
            <v>119</v>
          </cell>
          <cell r="C120" t="str">
            <v>Rob</v>
          </cell>
          <cell r="D120" t="str">
            <v>Rainsford</v>
          </cell>
          <cell r="E120" t="str">
            <v>Heanor</v>
          </cell>
          <cell r="F120" t="str">
            <v>VM45</v>
          </cell>
          <cell r="H120" t="str">
            <v/>
          </cell>
          <cell r="I120">
            <v>107</v>
          </cell>
          <cell r="J120">
            <v>0.025949074074074072</v>
          </cell>
        </row>
        <row r="121">
          <cell r="B121">
            <v>120</v>
          </cell>
          <cell r="C121" t="str">
            <v>Trevor</v>
          </cell>
          <cell r="D121" t="str">
            <v>Hiscox</v>
          </cell>
          <cell r="E121" t="str">
            <v>Mansfield</v>
          </cell>
          <cell r="F121" t="str">
            <v>VM45</v>
          </cell>
          <cell r="H121" t="str">
            <v/>
          </cell>
          <cell r="I121">
            <v>108</v>
          </cell>
          <cell r="J121">
            <v>0.025960648148148146</v>
          </cell>
        </row>
        <row r="122">
          <cell r="B122">
            <v>121</v>
          </cell>
          <cell r="C122" t="str">
            <v>Andy</v>
          </cell>
          <cell r="D122" t="str">
            <v>Softley</v>
          </cell>
          <cell r="E122" t="str">
            <v>Chesapeake</v>
          </cell>
          <cell r="F122" t="str">
            <v>VM45</v>
          </cell>
          <cell r="H122" t="str">
            <v/>
          </cell>
          <cell r="I122">
            <v>109</v>
          </cell>
          <cell r="J122">
            <v>0.025983796296296297</v>
          </cell>
        </row>
        <row r="123">
          <cell r="B123">
            <v>122</v>
          </cell>
          <cell r="C123" t="str">
            <v>Eva</v>
          </cell>
          <cell r="D123" t="str">
            <v>Taylor</v>
          </cell>
          <cell r="E123" t="str">
            <v>Wirksworth</v>
          </cell>
          <cell r="F123" t="e">
            <v>#N/A</v>
          </cell>
          <cell r="H123">
            <v>13</v>
          </cell>
          <cell r="I123" t="str">
            <v/>
          </cell>
          <cell r="J123">
            <v>0.026006944444444444</v>
          </cell>
        </row>
        <row r="124">
          <cell r="B124">
            <v>123</v>
          </cell>
          <cell r="C124" t="str">
            <v>Stuart</v>
          </cell>
          <cell r="D124" t="str">
            <v>Shipley</v>
          </cell>
          <cell r="E124" t="str">
            <v>Chesapeake</v>
          </cell>
          <cell r="F124" t="str">
            <v>VM50</v>
          </cell>
          <cell r="H124" t="str">
            <v/>
          </cell>
          <cell r="I124">
            <v>110</v>
          </cell>
          <cell r="J124">
            <v>0.026018518518518517</v>
          </cell>
        </row>
        <row r="125">
          <cell r="B125">
            <v>124</v>
          </cell>
          <cell r="C125" t="str">
            <v>Tony</v>
          </cell>
          <cell r="D125" t="str">
            <v>Donaldson</v>
          </cell>
          <cell r="E125" t="str">
            <v>Ilkeston</v>
          </cell>
          <cell r="F125" t="str">
            <v>VM40</v>
          </cell>
          <cell r="H125" t="str">
            <v/>
          </cell>
          <cell r="I125">
            <v>111</v>
          </cell>
          <cell r="J125">
            <v>0.026064814814814815</v>
          </cell>
        </row>
        <row r="126">
          <cell r="B126">
            <v>125</v>
          </cell>
          <cell r="C126" t="str">
            <v>Tom</v>
          </cell>
          <cell r="D126" t="str">
            <v>Yelland</v>
          </cell>
          <cell r="E126" t="str">
            <v>Heanor</v>
          </cell>
          <cell r="F126" t="str">
            <v>SM</v>
          </cell>
          <cell r="H126" t="str">
            <v/>
          </cell>
          <cell r="I126">
            <v>112</v>
          </cell>
          <cell r="J126">
            <v>0.026087962962962962</v>
          </cell>
        </row>
        <row r="127">
          <cell r="B127">
            <v>126</v>
          </cell>
          <cell r="C127" t="str">
            <v>Chris</v>
          </cell>
          <cell r="D127" t="str">
            <v>Barker</v>
          </cell>
          <cell r="E127" t="str">
            <v>Belper</v>
          </cell>
          <cell r="F127" t="str">
            <v>SM</v>
          </cell>
          <cell r="H127" t="str">
            <v/>
          </cell>
          <cell r="I127">
            <v>113</v>
          </cell>
          <cell r="J127">
            <v>0.026099537037037036</v>
          </cell>
        </row>
        <row r="128">
          <cell r="B128">
            <v>127</v>
          </cell>
          <cell r="C128" t="str">
            <v>Tracy</v>
          </cell>
          <cell r="D128" t="str">
            <v>Holmes</v>
          </cell>
          <cell r="E128" t="str">
            <v>Sutton</v>
          </cell>
          <cell r="F128" t="str">
            <v>SL</v>
          </cell>
          <cell r="H128">
            <v>14</v>
          </cell>
          <cell r="I128" t="str">
            <v/>
          </cell>
          <cell r="J128">
            <v>0.02611111111111111</v>
          </cell>
        </row>
        <row r="129">
          <cell r="B129">
            <v>128</v>
          </cell>
          <cell r="C129" t="str">
            <v>Roger</v>
          </cell>
          <cell r="D129" t="str">
            <v>Sandell</v>
          </cell>
          <cell r="E129" t="str">
            <v>Kimberley</v>
          </cell>
          <cell r="F129" t="str">
            <v>SM</v>
          </cell>
          <cell r="H129" t="str">
            <v/>
          </cell>
          <cell r="I129">
            <v>114</v>
          </cell>
          <cell r="J129">
            <v>0.026145833333333333</v>
          </cell>
        </row>
        <row r="130">
          <cell r="B130">
            <v>129</v>
          </cell>
          <cell r="C130" t="str">
            <v>Gary</v>
          </cell>
          <cell r="D130" t="str">
            <v>Whelan</v>
          </cell>
          <cell r="E130" t="str">
            <v>Kimberley</v>
          </cell>
          <cell r="F130" t="str">
            <v>VM55</v>
          </cell>
          <cell r="H130" t="str">
            <v/>
          </cell>
          <cell r="I130">
            <v>115</v>
          </cell>
          <cell r="J130">
            <v>0.026192129629629628</v>
          </cell>
        </row>
        <row r="131">
          <cell r="B131">
            <v>130</v>
          </cell>
          <cell r="C131" t="str">
            <v>Geoff</v>
          </cell>
          <cell r="D131" t="str">
            <v>Brown</v>
          </cell>
          <cell r="E131" t="str">
            <v>Sutton</v>
          </cell>
          <cell r="F131" t="str">
            <v>VM45</v>
          </cell>
          <cell r="H131" t="str">
            <v/>
          </cell>
          <cell r="I131">
            <v>116</v>
          </cell>
          <cell r="J131">
            <v>0.0262037037037037</v>
          </cell>
        </row>
        <row r="132">
          <cell r="B132">
            <v>131</v>
          </cell>
          <cell r="C132" t="str">
            <v>Nigel</v>
          </cell>
          <cell r="D132" t="str">
            <v>Scollin</v>
          </cell>
          <cell r="E132" t="str">
            <v>Heanor</v>
          </cell>
          <cell r="F132" t="str">
            <v>VM40</v>
          </cell>
          <cell r="H132" t="str">
            <v/>
          </cell>
          <cell r="I132">
            <v>117</v>
          </cell>
          <cell r="J132">
            <v>0.026226851851851852</v>
          </cell>
        </row>
        <row r="133">
          <cell r="B133">
            <v>132</v>
          </cell>
          <cell r="C133" t="str">
            <v>Craig</v>
          </cell>
          <cell r="D133" t="str">
            <v>Allen</v>
          </cell>
          <cell r="E133" t="str">
            <v>Belper</v>
          </cell>
          <cell r="F133" t="str">
            <v>SM</v>
          </cell>
          <cell r="H133" t="str">
            <v/>
          </cell>
          <cell r="I133">
            <v>118</v>
          </cell>
          <cell r="J133">
            <v>0.026238425925925925</v>
          </cell>
        </row>
        <row r="134">
          <cell r="B134">
            <v>133</v>
          </cell>
          <cell r="C134" t="str">
            <v>Kevin</v>
          </cell>
          <cell r="D134" t="str">
            <v>Loftus</v>
          </cell>
          <cell r="E134" t="str">
            <v>North Derbyshire</v>
          </cell>
          <cell r="F134" t="str">
            <v>VM50</v>
          </cell>
          <cell r="H134" t="str">
            <v/>
          </cell>
          <cell r="I134">
            <v>119</v>
          </cell>
          <cell r="J134">
            <v>0.026261574074074073</v>
          </cell>
        </row>
        <row r="135">
          <cell r="B135">
            <v>134</v>
          </cell>
          <cell r="C135" t="str">
            <v>Neil</v>
          </cell>
          <cell r="D135" t="str">
            <v>Chaplin</v>
          </cell>
          <cell r="E135" t="str">
            <v>North Derbyshire</v>
          </cell>
          <cell r="F135" t="str">
            <v>VM50</v>
          </cell>
          <cell r="H135" t="str">
            <v/>
          </cell>
          <cell r="I135">
            <v>120</v>
          </cell>
          <cell r="J135">
            <v>0.02630787037037037</v>
          </cell>
        </row>
        <row r="136">
          <cell r="B136">
            <v>135</v>
          </cell>
          <cell r="C136" t="str">
            <v>John</v>
          </cell>
          <cell r="D136" t="str">
            <v>Dickinson</v>
          </cell>
          <cell r="E136" t="str">
            <v>North Derbyshire</v>
          </cell>
          <cell r="F136" t="str">
            <v>VM55</v>
          </cell>
          <cell r="H136" t="str">
            <v/>
          </cell>
          <cell r="I136">
            <v>121</v>
          </cell>
          <cell r="J136">
            <v>0.026365740740740738</v>
          </cell>
        </row>
        <row r="137">
          <cell r="B137">
            <v>136</v>
          </cell>
          <cell r="C137" t="str">
            <v>Andy</v>
          </cell>
          <cell r="D137" t="str">
            <v>Shaw</v>
          </cell>
          <cell r="E137" t="str">
            <v>Wirksworth</v>
          </cell>
          <cell r="F137" t="str">
            <v>VM40</v>
          </cell>
          <cell r="H137" t="str">
            <v/>
          </cell>
          <cell r="I137">
            <v>122</v>
          </cell>
          <cell r="J137">
            <v>0.026412037037037036</v>
          </cell>
        </row>
        <row r="138">
          <cell r="B138">
            <v>137</v>
          </cell>
          <cell r="C138" t="str">
            <v>Nick</v>
          </cell>
          <cell r="D138" t="str">
            <v>Oxley</v>
          </cell>
          <cell r="E138" t="str">
            <v>North Derbyshire</v>
          </cell>
          <cell r="F138" t="str">
            <v>VM45</v>
          </cell>
          <cell r="H138" t="str">
            <v/>
          </cell>
          <cell r="I138">
            <v>123</v>
          </cell>
          <cell r="J138">
            <v>0.02644675925925926</v>
          </cell>
        </row>
        <row r="139">
          <cell r="B139">
            <v>138</v>
          </cell>
          <cell r="C139" t="str">
            <v>Anna</v>
          </cell>
          <cell r="D139" t="str">
            <v>Lafferty</v>
          </cell>
          <cell r="E139" t="str">
            <v>Sutton</v>
          </cell>
          <cell r="F139" t="str">
            <v>SL</v>
          </cell>
          <cell r="H139">
            <v>15</v>
          </cell>
          <cell r="I139" t="str">
            <v/>
          </cell>
          <cell r="J139">
            <v>0.026469907407407407</v>
          </cell>
        </row>
        <row r="140">
          <cell r="B140">
            <v>139</v>
          </cell>
          <cell r="C140" t="str">
            <v>Pete</v>
          </cell>
          <cell r="D140" t="str">
            <v>Edwards</v>
          </cell>
          <cell r="E140" t="str">
            <v>Heanor</v>
          </cell>
          <cell r="F140" t="str">
            <v>VM40</v>
          </cell>
          <cell r="H140" t="str">
            <v/>
          </cell>
          <cell r="I140">
            <v>124</v>
          </cell>
          <cell r="J140">
            <v>0.026631944444444444</v>
          </cell>
        </row>
        <row r="141">
          <cell r="B141">
            <v>140</v>
          </cell>
          <cell r="C141" t="str">
            <v>Gary</v>
          </cell>
          <cell r="D141" t="str">
            <v>Antcliffe</v>
          </cell>
          <cell r="E141" t="str">
            <v>Heanor</v>
          </cell>
          <cell r="F141" t="str">
            <v>VM55</v>
          </cell>
          <cell r="H141" t="str">
            <v/>
          </cell>
          <cell r="I141">
            <v>125</v>
          </cell>
          <cell r="J141">
            <v>0.02665509259259259</v>
          </cell>
        </row>
        <row r="142">
          <cell r="B142">
            <v>141</v>
          </cell>
          <cell r="C142" t="str">
            <v>Julie</v>
          </cell>
          <cell r="D142" t="str">
            <v>Cooper</v>
          </cell>
          <cell r="E142" t="str">
            <v>North Derbyshire</v>
          </cell>
          <cell r="F142" t="str">
            <v>SL</v>
          </cell>
          <cell r="H142">
            <v>16</v>
          </cell>
          <cell r="I142" t="str">
            <v/>
          </cell>
          <cell r="J142">
            <v>0.026689814814814816</v>
          </cell>
        </row>
        <row r="143">
          <cell r="B143">
            <v>142</v>
          </cell>
          <cell r="C143" t="str">
            <v>Andy</v>
          </cell>
          <cell r="D143" t="str">
            <v>Dakin</v>
          </cell>
          <cell r="E143" t="str">
            <v>Belper</v>
          </cell>
          <cell r="F143" t="str">
            <v>VM45</v>
          </cell>
          <cell r="H143" t="str">
            <v/>
          </cell>
          <cell r="I143">
            <v>126</v>
          </cell>
          <cell r="J143">
            <v>0.026712962962962963</v>
          </cell>
        </row>
        <row r="144">
          <cell r="B144">
            <v>143</v>
          </cell>
          <cell r="C144" t="str">
            <v>Rebecca</v>
          </cell>
          <cell r="D144" t="str">
            <v>Heys</v>
          </cell>
          <cell r="E144" t="str">
            <v>North Derbyshire</v>
          </cell>
          <cell r="F144" t="str">
            <v>SL</v>
          </cell>
          <cell r="H144">
            <v>17</v>
          </cell>
          <cell r="I144" t="str">
            <v/>
          </cell>
          <cell r="J144">
            <v>0.026782407407407408</v>
          </cell>
        </row>
        <row r="145">
          <cell r="B145">
            <v>144</v>
          </cell>
          <cell r="C145" t="str">
            <v>Shaun</v>
          </cell>
          <cell r="D145" t="str">
            <v>Pegg</v>
          </cell>
          <cell r="E145" t="str">
            <v>Chesapeake</v>
          </cell>
          <cell r="F145" t="str">
            <v>SM</v>
          </cell>
          <cell r="H145" t="str">
            <v/>
          </cell>
          <cell r="I145">
            <v>127</v>
          </cell>
          <cell r="J145">
            <v>0.026805555555555555</v>
          </cell>
        </row>
        <row r="146">
          <cell r="B146">
            <v>145</v>
          </cell>
          <cell r="C146" t="str">
            <v>Ash</v>
          </cell>
          <cell r="D146" t="str">
            <v>Finney</v>
          </cell>
          <cell r="E146" t="str">
            <v>Kimberley</v>
          </cell>
          <cell r="F146" t="str">
            <v>SM</v>
          </cell>
          <cell r="H146" t="str">
            <v/>
          </cell>
          <cell r="I146">
            <v>128</v>
          </cell>
          <cell r="J146">
            <v>0.026817129629629628</v>
          </cell>
        </row>
        <row r="147">
          <cell r="B147">
            <v>146</v>
          </cell>
          <cell r="C147" t="str">
            <v>Gemma</v>
          </cell>
          <cell r="D147" t="str">
            <v>Redfern</v>
          </cell>
          <cell r="E147" t="str">
            <v>Belper</v>
          </cell>
          <cell r="F147" t="str">
            <v>SL</v>
          </cell>
          <cell r="H147">
            <v>18</v>
          </cell>
          <cell r="I147" t="str">
            <v/>
          </cell>
          <cell r="J147">
            <v>0.026886574074074073</v>
          </cell>
        </row>
        <row r="148">
          <cell r="B148">
            <v>147</v>
          </cell>
          <cell r="C148" t="str">
            <v>Ian</v>
          </cell>
          <cell r="D148" t="str">
            <v>Berry</v>
          </cell>
          <cell r="E148" t="str">
            <v>Kimberley</v>
          </cell>
          <cell r="F148" t="str">
            <v>SM</v>
          </cell>
          <cell r="H148" t="str">
            <v/>
          </cell>
          <cell r="I148">
            <v>129</v>
          </cell>
          <cell r="J148">
            <v>0.02693287037037037</v>
          </cell>
        </row>
        <row r="149">
          <cell r="B149">
            <v>148</v>
          </cell>
          <cell r="C149" t="str">
            <v>Stuart</v>
          </cell>
          <cell r="D149" t="str">
            <v>Learmouth</v>
          </cell>
          <cell r="E149" t="str">
            <v>Wirksworth</v>
          </cell>
          <cell r="F149" t="str">
            <v>SM</v>
          </cell>
          <cell r="H149" t="str">
            <v/>
          </cell>
          <cell r="I149">
            <v>130</v>
          </cell>
          <cell r="J149">
            <v>0.02704861111111111</v>
          </cell>
        </row>
        <row r="150">
          <cell r="B150">
            <v>149</v>
          </cell>
          <cell r="C150" t="str">
            <v>Bill</v>
          </cell>
          <cell r="D150" t="str">
            <v>Powis</v>
          </cell>
          <cell r="E150" t="str">
            <v>Ripley</v>
          </cell>
          <cell r="F150" t="str">
            <v>VM55</v>
          </cell>
          <cell r="H150" t="str">
            <v/>
          </cell>
          <cell r="I150">
            <v>131</v>
          </cell>
          <cell r="J150">
            <v>0.02710648148148148</v>
          </cell>
        </row>
        <row r="151">
          <cell r="B151">
            <v>150</v>
          </cell>
          <cell r="C151" t="str">
            <v>Simon</v>
          </cell>
          <cell r="D151" t="str">
            <v>Hackett</v>
          </cell>
          <cell r="E151" t="str">
            <v>Belper</v>
          </cell>
          <cell r="F151" t="str">
            <v>SM</v>
          </cell>
          <cell r="H151" t="str">
            <v/>
          </cell>
          <cell r="I151">
            <v>132</v>
          </cell>
          <cell r="J151">
            <v>0.027118055555555555</v>
          </cell>
        </row>
        <row r="152">
          <cell r="B152">
            <v>151</v>
          </cell>
          <cell r="C152" t="str">
            <v>Tim</v>
          </cell>
          <cell r="D152" t="str">
            <v>Simpson</v>
          </cell>
          <cell r="E152" t="str">
            <v>Heanor</v>
          </cell>
          <cell r="F152" t="str">
            <v>SM</v>
          </cell>
          <cell r="H152" t="str">
            <v/>
          </cell>
          <cell r="I152">
            <v>133</v>
          </cell>
          <cell r="J152">
            <v>0.027141203703703706</v>
          </cell>
        </row>
        <row r="153">
          <cell r="B153">
            <v>152</v>
          </cell>
          <cell r="C153" t="str">
            <v>Julian</v>
          </cell>
          <cell r="D153" t="str">
            <v>Wood</v>
          </cell>
          <cell r="E153" t="str">
            <v>Mansfield</v>
          </cell>
          <cell r="F153" t="str">
            <v>VM45</v>
          </cell>
          <cell r="H153" t="str">
            <v/>
          </cell>
          <cell r="I153">
            <v>134</v>
          </cell>
          <cell r="J153">
            <v>0.027175925925925926</v>
          </cell>
        </row>
        <row r="154">
          <cell r="B154">
            <v>153</v>
          </cell>
          <cell r="C154" t="str">
            <v>Alan</v>
          </cell>
          <cell r="D154" t="str">
            <v>Bower</v>
          </cell>
          <cell r="E154" t="str">
            <v>Ilkeston</v>
          </cell>
          <cell r="F154" t="str">
            <v>VM55</v>
          </cell>
          <cell r="H154" t="str">
            <v/>
          </cell>
          <cell r="I154">
            <v>135</v>
          </cell>
          <cell r="J154">
            <v>0.027199074074074073</v>
          </cell>
        </row>
        <row r="155">
          <cell r="B155">
            <v>154</v>
          </cell>
          <cell r="C155" t="str">
            <v>John</v>
          </cell>
          <cell r="D155" t="str">
            <v>Grant</v>
          </cell>
          <cell r="E155" t="str">
            <v>North Derbyshire</v>
          </cell>
          <cell r="F155" t="str">
            <v>SM</v>
          </cell>
          <cell r="H155" t="str">
            <v/>
          </cell>
          <cell r="I155">
            <v>136</v>
          </cell>
          <cell r="J155">
            <v>0.02729166666666667</v>
          </cell>
        </row>
        <row r="156">
          <cell r="B156">
            <v>155</v>
          </cell>
          <cell r="C156" t="str">
            <v>Val</v>
          </cell>
          <cell r="D156" t="str">
            <v>Naylor</v>
          </cell>
          <cell r="E156" t="str">
            <v>Sutton</v>
          </cell>
          <cell r="F156" t="str">
            <v>VL65+</v>
          </cell>
          <cell r="H156">
            <v>19</v>
          </cell>
          <cell r="I156" t="str">
            <v/>
          </cell>
          <cell r="J156">
            <v>0.02732638888888889</v>
          </cell>
        </row>
        <row r="157">
          <cell r="B157">
            <v>156</v>
          </cell>
          <cell r="C157" t="str">
            <v>Phil</v>
          </cell>
          <cell r="D157" t="str">
            <v>Sugden</v>
          </cell>
          <cell r="E157" t="str">
            <v>Long Eaton</v>
          </cell>
          <cell r="F157" t="e">
            <v>#N/A</v>
          </cell>
          <cell r="H157" t="str">
            <v/>
          </cell>
          <cell r="I157">
            <v>137</v>
          </cell>
          <cell r="J157">
            <v>0.027349537037037037</v>
          </cell>
        </row>
        <row r="158">
          <cell r="B158">
            <v>157</v>
          </cell>
          <cell r="C158" t="str">
            <v>Russ</v>
          </cell>
          <cell r="D158" t="str">
            <v>Wilkinson</v>
          </cell>
          <cell r="E158" t="str">
            <v>Heanor</v>
          </cell>
          <cell r="F158" t="str">
            <v>VM50</v>
          </cell>
          <cell r="H158" t="str">
            <v/>
          </cell>
          <cell r="I158">
            <v>138</v>
          </cell>
          <cell r="J158">
            <v>0.027372685185185187</v>
          </cell>
        </row>
        <row r="159">
          <cell r="B159">
            <v>158</v>
          </cell>
          <cell r="C159" t="str">
            <v>Stephen</v>
          </cell>
          <cell r="D159" t="str">
            <v>Skelton</v>
          </cell>
          <cell r="E159" t="str">
            <v>Heanor</v>
          </cell>
          <cell r="F159" t="str">
            <v>VM45</v>
          </cell>
          <cell r="H159" t="str">
            <v/>
          </cell>
          <cell r="I159">
            <v>139</v>
          </cell>
          <cell r="J159">
            <v>0.02738425925925926</v>
          </cell>
        </row>
        <row r="160">
          <cell r="B160">
            <v>159</v>
          </cell>
          <cell r="C160" t="str">
            <v>Leonard</v>
          </cell>
          <cell r="D160" t="str">
            <v>Foulkes</v>
          </cell>
          <cell r="E160" t="str">
            <v>Belper</v>
          </cell>
          <cell r="F160" t="str">
            <v>VM40</v>
          </cell>
          <cell r="H160" t="str">
            <v/>
          </cell>
          <cell r="I160">
            <v>140</v>
          </cell>
          <cell r="J160">
            <v>0.02746527777777778</v>
          </cell>
        </row>
        <row r="161">
          <cell r="B161">
            <v>160</v>
          </cell>
          <cell r="C161" t="str">
            <v>Vreni</v>
          </cell>
          <cell r="D161" t="str">
            <v>Verhoeven</v>
          </cell>
          <cell r="E161" t="str">
            <v>Long Eaton</v>
          </cell>
          <cell r="F161" t="str">
            <v>VL45</v>
          </cell>
          <cell r="H161">
            <v>20</v>
          </cell>
          <cell r="I161" t="str">
            <v/>
          </cell>
          <cell r="J161">
            <v>0.027546296296296298</v>
          </cell>
        </row>
        <row r="162">
          <cell r="B162">
            <v>161</v>
          </cell>
          <cell r="C162" t="str">
            <v>Clive</v>
          </cell>
          <cell r="D162" t="str">
            <v>Russell</v>
          </cell>
          <cell r="E162" t="str">
            <v>Mansfield</v>
          </cell>
          <cell r="F162" t="str">
            <v>VM60</v>
          </cell>
          <cell r="H162" t="str">
            <v/>
          </cell>
          <cell r="I162">
            <v>141</v>
          </cell>
          <cell r="J162">
            <v>0.02763888888888889</v>
          </cell>
        </row>
        <row r="163">
          <cell r="B163">
            <v>162</v>
          </cell>
          <cell r="C163" t="str">
            <v>Steve</v>
          </cell>
          <cell r="D163" t="str">
            <v>Saunders</v>
          </cell>
          <cell r="E163" t="str">
            <v>Ripley</v>
          </cell>
          <cell r="F163" t="str">
            <v>VM55</v>
          </cell>
          <cell r="H163" t="str">
            <v/>
          </cell>
          <cell r="I163">
            <v>142</v>
          </cell>
          <cell r="J163">
            <v>0.027685185185185188</v>
          </cell>
        </row>
        <row r="164">
          <cell r="B164">
            <v>163</v>
          </cell>
          <cell r="C164" t="str">
            <v>Robert</v>
          </cell>
          <cell r="D164" t="str">
            <v>Softley</v>
          </cell>
          <cell r="E164" t="str">
            <v>Chesapeake</v>
          </cell>
          <cell r="F164" t="str">
            <v>SM</v>
          </cell>
          <cell r="H164" t="str">
            <v/>
          </cell>
          <cell r="I164">
            <v>143</v>
          </cell>
          <cell r="J164">
            <v>0.027835648148148148</v>
          </cell>
        </row>
        <row r="165">
          <cell r="B165">
            <v>164</v>
          </cell>
          <cell r="C165" t="str">
            <v>David</v>
          </cell>
          <cell r="D165" t="str">
            <v>Dobb</v>
          </cell>
          <cell r="E165" t="str">
            <v>Mansfield</v>
          </cell>
          <cell r="F165" t="str">
            <v>VM40</v>
          </cell>
          <cell r="H165" t="str">
            <v/>
          </cell>
          <cell r="I165">
            <v>144</v>
          </cell>
          <cell r="J165">
            <v>0.02784722222222222</v>
          </cell>
        </row>
        <row r="166">
          <cell r="B166">
            <v>165</v>
          </cell>
          <cell r="C166" t="str">
            <v>Paul</v>
          </cell>
          <cell r="D166" t="str">
            <v>Fentam</v>
          </cell>
          <cell r="E166" t="str">
            <v>Chesapeake</v>
          </cell>
          <cell r="F166" t="str">
            <v>VM40</v>
          </cell>
          <cell r="H166" t="str">
            <v/>
          </cell>
          <cell r="I166">
            <v>145</v>
          </cell>
          <cell r="J166">
            <v>0.027858796296296295</v>
          </cell>
        </row>
        <row r="167">
          <cell r="B167">
            <v>166</v>
          </cell>
          <cell r="C167" t="str">
            <v>Gavin</v>
          </cell>
          <cell r="D167" t="str">
            <v>Leatherland</v>
          </cell>
          <cell r="E167" t="str">
            <v>Chesapeake</v>
          </cell>
          <cell r="F167" t="str">
            <v>VM40</v>
          </cell>
          <cell r="H167" t="str">
            <v/>
          </cell>
          <cell r="I167">
            <v>146</v>
          </cell>
          <cell r="J167">
            <v>0.02787037037037037</v>
          </cell>
        </row>
        <row r="168">
          <cell r="B168">
            <v>167</v>
          </cell>
          <cell r="C168" t="str">
            <v>Dan</v>
          </cell>
          <cell r="D168" t="str">
            <v>Gooch</v>
          </cell>
          <cell r="E168" t="str">
            <v>Kimberley</v>
          </cell>
          <cell r="F168" t="str">
            <v>SM</v>
          </cell>
          <cell r="H168" t="str">
            <v/>
          </cell>
          <cell r="I168">
            <v>147</v>
          </cell>
          <cell r="J168">
            <v>0.027881944444444442</v>
          </cell>
        </row>
        <row r="169">
          <cell r="B169">
            <v>168</v>
          </cell>
          <cell r="C169" t="str">
            <v>Chris</v>
          </cell>
          <cell r="D169" t="str">
            <v>Robson</v>
          </cell>
          <cell r="E169" t="str">
            <v>Long Eaton</v>
          </cell>
          <cell r="F169" t="str">
            <v>VM55</v>
          </cell>
          <cell r="H169" t="str">
            <v/>
          </cell>
          <cell r="I169">
            <v>148</v>
          </cell>
          <cell r="J169">
            <v>0.027905092592592592</v>
          </cell>
        </row>
        <row r="170">
          <cell r="B170">
            <v>169</v>
          </cell>
          <cell r="C170" t="str">
            <v>Kevin</v>
          </cell>
          <cell r="D170" t="str">
            <v>Johnson</v>
          </cell>
          <cell r="E170" t="str">
            <v>Ilkeston</v>
          </cell>
          <cell r="F170" t="str">
            <v>SM</v>
          </cell>
          <cell r="H170" t="str">
            <v/>
          </cell>
          <cell r="I170">
            <v>149</v>
          </cell>
          <cell r="J170">
            <v>0.027916666666666666</v>
          </cell>
        </row>
        <row r="171">
          <cell r="B171">
            <v>170</v>
          </cell>
          <cell r="C171" t="str">
            <v>Garry</v>
          </cell>
          <cell r="D171" t="str">
            <v>Fray</v>
          </cell>
          <cell r="E171" t="str">
            <v>Belper</v>
          </cell>
          <cell r="F171" t="str">
            <v>VM40</v>
          </cell>
          <cell r="H171" t="str">
            <v/>
          </cell>
          <cell r="I171">
            <v>150</v>
          </cell>
          <cell r="J171">
            <v>0.02792824074074074</v>
          </cell>
        </row>
        <row r="172">
          <cell r="B172">
            <v>171</v>
          </cell>
          <cell r="C172" t="str">
            <v>Laetitia</v>
          </cell>
          <cell r="D172" t="str">
            <v>Moakes</v>
          </cell>
          <cell r="E172" t="str">
            <v>Sutton</v>
          </cell>
          <cell r="F172" t="str">
            <v>SL</v>
          </cell>
          <cell r="H172">
            <v>21</v>
          </cell>
          <cell r="I172" t="str">
            <v/>
          </cell>
          <cell r="J172">
            <v>0.027939814814814813</v>
          </cell>
        </row>
        <row r="173">
          <cell r="B173">
            <v>172</v>
          </cell>
          <cell r="C173" t="str">
            <v>Liam</v>
          </cell>
          <cell r="D173" t="str">
            <v>Hodson</v>
          </cell>
          <cell r="E173" t="str">
            <v>Sutton</v>
          </cell>
          <cell r="F173" t="str">
            <v>SM</v>
          </cell>
          <cell r="H173" t="str">
            <v/>
          </cell>
          <cell r="I173">
            <v>151</v>
          </cell>
          <cell r="J173">
            <v>0.027951388888888887</v>
          </cell>
        </row>
        <row r="174">
          <cell r="B174">
            <v>173</v>
          </cell>
          <cell r="C174" t="str">
            <v>Lindsay</v>
          </cell>
          <cell r="D174" t="str">
            <v>Limb</v>
          </cell>
          <cell r="E174" t="str">
            <v>Sutton</v>
          </cell>
          <cell r="F174" t="str">
            <v>VL50+</v>
          </cell>
          <cell r="H174">
            <v>22</v>
          </cell>
          <cell r="I174" t="str">
            <v/>
          </cell>
          <cell r="J174">
            <v>0.02796296296296296</v>
          </cell>
        </row>
        <row r="175">
          <cell r="B175">
            <v>174</v>
          </cell>
          <cell r="C175" t="str">
            <v>Kev</v>
          </cell>
          <cell r="D175" t="str">
            <v>Rogers</v>
          </cell>
          <cell r="E175" t="str">
            <v>Kimberley</v>
          </cell>
          <cell r="F175" t="str">
            <v>VM55</v>
          </cell>
          <cell r="H175" t="str">
            <v/>
          </cell>
          <cell r="I175">
            <v>152</v>
          </cell>
          <cell r="J175">
            <v>0.02813657407407407</v>
          </cell>
        </row>
        <row r="176">
          <cell r="B176">
            <v>175</v>
          </cell>
          <cell r="C176" t="str">
            <v>Robert</v>
          </cell>
          <cell r="D176" t="str">
            <v>Gibb</v>
          </cell>
          <cell r="E176" t="str">
            <v>Kimberley</v>
          </cell>
          <cell r="F176" t="str">
            <v>VM45</v>
          </cell>
          <cell r="H176" t="str">
            <v/>
          </cell>
          <cell r="I176">
            <v>153</v>
          </cell>
          <cell r="J176">
            <v>0.028148148148148148</v>
          </cell>
        </row>
        <row r="177">
          <cell r="B177">
            <v>176</v>
          </cell>
          <cell r="C177" t="str">
            <v>Carrie</v>
          </cell>
          <cell r="D177" t="str">
            <v>Wing</v>
          </cell>
          <cell r="E177" t="str">
            <v>North Derbyshire</v>
          </cell>
          <cell r="F177" t="str">
            <v>SL</v>
          </cell>
          <cell r="H177">
            <v>23</v>
          </cell>
          <cell r="I177" t="str">
            <v/>
          </cell>
          <cell r="J177">
            <v>0.02815972222222222</v>
          </cell>
        </row>
        <row r="178">
          <cell r="B178">
            <v>177</v>
          </cell>
          <cell r="C178" t="str">
            <v>Mick</v>
          </cell>
          <cell r="D178" t="str">
            <v>Andrew</v>
          </cell>
          <cell r="E178" t="str">
            <v>Ilkeston</v>
          </cell>
          <cell r="F178" t="str">
            <v>VM40</v>
          </cell>
          <cell r="H178" t="str">
            <v/>
          </cell>
          <cell r="I178">
            <v>154</v>
          </cell>
          <cell r="J178">
            <v>0.02824074074074074</v>
          </cell>
        </row>
        <row r="179">
          <cell r="B179">
            <v>178</v>
          </cell>
          <cell r="C179" t="str">
            <v>Rob</v>
          </cell>
          <cell r="D179" t="str">
            <v>Gooch</v>
          </cell>
          <cell r="E179" t="str">
            <v>Kimberley</v>
          </cell>
          <cell r="F179" t="str">
            <v>VM45</v>
          </cell>
          <cell r="H179" t="str">
            <v/>
          </cell>
          <cell r="I179">
            <v>155</v>
          </cell>
          <cell r="J179">
            <v>0.028263888888888887</v>
          </cell>
        </row>
        <row r="180">
          <cell r="B180">
            <v>179</v>
          </cell>
          <cell r="C180" t="str">
            <v>Carol</v>
          </cell>
          <cell r="D180" t="str">
            <v>Prokopyszyn</v>
          </cell>
          <cell r="E180" t="str">
            <v>Long Eaton</v>
          </cell>
          <cell r="F180" t="str">
            <v>VL40</v>
          </cell>
          <cell r="H180">
            <v>24</v>
          </cell>
          <cell r="I180" t="str">
            <v/>
          </cell>
          <cell r="J180">
            <v>0.028310185185185185</v>
          </cell>
        </row>
        <row r="181">
          <cell r="B181">
            <v>180</v>
          </cell>
          <cell r="C181" t="str">
            <v>Richard</v>
          </cell>
          <cell r="D181" t="str">
            <v>Bower</v>
          </cell>
          <cell r="E181" t="str">
            <v>Ilkeston</v>
          </cell>
          <cell r="F181" t="str">
            <v>VM45</v>
          </cell>
          <cell r="H181" t="str">
            <v/>
          </cell>
          <cell r="I181">
            <v>156</v>
          </cell>
          <cell r="J181">
            <v>0.028425925925925924</v>
          </cell>
        </row>
        <row r="182">
          <cell r="B182">
            <v>181</v>
          </cell>
          <cell r="C182" t="str">
            <v>Nikki</v>
          </cell>
          <cell r="D182" t="str">
            <v>Ward</v>
          </cell>
          <cell r="E182" t="str">
            <v>Wirksworth</v>
          </cell>
          <cell r="F182" t="e">
            <v>#N/A</v>
          </cell>
          <cell r="H182">
            <v>25</v>
          </cell>
          <cell r="I182" t="str">
            <v/>
          </cell>
          <cell r="J182">
            <v>0.028530092592592593</v>
          </cell>
        </row>
        <row r="183">
          <cell r="B183">
            <v>182</v>
          </cell>
          <cell r="C183" t="str">
            <v>George</v>
          </cell>
          <cell r="D183" t="str">
            <v>Moodie</v>
          </cell>
          <cell r="E183" t="str">
            <v>Mansfield</v>
          </cell>
          <cell r="F183" t="str">
            <v>JM</v>
          </cell>
          <cell r="H183" t="str">
            <v/>
          </cell>
          <cell r="I183">
            <v>157</v>
          </cell>
          <cell r="J183">
            <v>0.028576388888888887</v>
          </cell>
        </row>
        <row r="184">
          <cell r="B184">
            <v>183</v>
          </cell>
          <cell r="C184" t="str">
            <v>Tony</v>
          </cell>
          <cell r="D184" t="str">
            <v>Staniland</v>
          </cell>
          <cell r="E184" t="str">
            <v>Sutton</v>
          </cell>
          <cell r="F184" t="str">
            <v>VM65+</v>
          </cell>
          <cell r="H184" t="str">
            <v/>
          </cell>
          <cell r="I184">
            <v>158</v>
          </cell>
          <cell r="J184">
            <v>0.028599537037037038</v>
          </cell>
        </row>
        <row r="185">
          <cell r="B185">
            <v>184</v>
          </cell>
          <cell r="C185" t="str">
            <v>Neil</v>
          </cell>
          <cell r="D185" t="str">
            <v>Shipley</v>
          </cell>
          <cell r="E185" t="str">
            <v>Chesapeake</v>
          </cell>
          <cell r="F185" t="str">
            <v>VM45</v>
          </cell>
          <cell r="H185" t="str">
            <v/>
          </cell>
          <cell r="I185">
            <v>159</v>
          </cell>
          <cell r="J185">
            <v>0.028645833333333332</v>
          </cell>
        </row>
        <row r="186">
          <cell r="B186">
            <v>185</v>
          </cell>
          <cell r="C186" t="str">
            <v>Lorna</v>
          </cell>
          <cell r="D186" t="str">
            <v>Hetherington</v>
          </cell>
          <cell r="E186" t="str">
            <v>North Derbyshire</v>
          </cell>
          <cell r="F186" t="str">
            <v>SL</v>
          </cell>
          <cell r="H186">
            <v>26</v>
          </cell>
          <cell r="I186" t="str">
            <v/>
          </cell>
          <cell r="J186">
            <v>0.028703703703703703</v>
          </cell>
        </row>
        <row r="187">
          <cell r="B187">
            <v>186</v>
          </cell>
          <cell r="C187" t="str">
            <v>Chris</v>
          </cell>
          <cell r="D187" t="str">
            <v>Chandler</v>
          </cell>
          <cell r="E187" t="str">
            <v>Kimberley</v>
          </cell>
          <cell r="F187" t="str">
            <v>SM</v>
          </cell>
          <cell r="H187" t="str">
            <v/>
          </cell>
          <cell r="I187">
            <v>160</v>
          </cell>
          <cell r="J187">
            <v>0.028819444444444443</v>
          </cell>
        </row>
        <row r="188">
          <cell r="B188">
            <v>187</v>
          </cell>
          <cell r="C188" t="str">
            <v>Heidi</v>
          </cell>
          <cell r="D188" t="str">
            <v>Josephs</v>
          </cell>
          <cell r="E188" t="str">
            <v>North Derbyshire</v>
          </cell>
          <cell r="F188" t="str">
            <v>SL</v>
          </cell>
          <cell r="H188">
            <v>27</v>
          </cell>
          <cell r="I188" t="str">
            <v/>
          </cell>
          <cell r="J188">
            <v>0.028819444444444443</v>
          </cell>
        </row>
        <row r="189">
          <cell r="B189">
            <v>188</v>
          </cell>
          <cell r="C189" t="str">
            <v>Elaine</v>
          </cell>
          <cell r="D189" t="str">
            <v>Stone</v>
          </cell>
          <cell r="E189" t="str">
            <v>Wirksworth</v>
          </cell>
          <cell r="F189" t="e">
            <v>#N/A</v>
          </cell>
          <cell r="H189">
            <v>28</v>
          </cell>
          <cell r="I189" t="str">
            <v/>
          </cell>
          <cell r="J189">
            <v>0.028842592592592593</v>
          </cell>
        </row>
        <row r="190">
          <cell r="B190">
            <v>189</v>
          </cell>
          <cell r="C190" t="str">
            <v>Helen</v>
          </cell>
          <cell r="D190" t="str">
            <v>Bates</v>
          </cell>
          <cell r="E190" t="str">
            <v>Ilkeston</v>
          </cell>
          <cell r="F190" t="str">
            <v>VL45</v>
          </cell>
          <cell r="H190">
            <v>29</v>
          </cell>
          <cell r="I190" t="str">
            <v/>
          </cell>
          <cell r="J190">
            <v>0.028877314814814814</v>
          </cell>
        </row>
        <row r="191">
          <cell r="B191">
            <v>190</v>
          </cell>
          <cell r="C191" t="str">
            <v>Chris</v>
          </cell>
          <cell r="D191" t="str">
            <v>Perkins</v>
          </cell>
          <cell r="E191" t="str">
            <v>Chesapeake</v>
          </cell>
          <cell r="F191" t="str">
            <v>SM</v>
          </cell>
          <cell r="H191" t="str">
            <v/>
          </cell>
          <cell r="I191">
            <v>161</v>
          </cell>
          <cell r="J191">
            <v>0.028923611111111112</v>
          </cell>
        </row>
        <row r="192">
          <cell r="B192">
            <v>191</v>
          </cell>
          <cell r="C192" t="str">
            <v>Maddy</v>
          </cell>
          <cell r="D192" t="str">
            <v>Collinge</v>
          </cell>
          <cell r="E192" t="str">
            <v>Mansfield</v>
          </cell>
          <cell r="F192" t="str">
            <v>VL55</v>
          </cell>
          <cell r="H192">
            <v>30</v>
          </cell>
          <cell r="I192" t="str">
            <v/>
          </cell>
          <cell r="J192">
            <v>0.028958333333333332</v>
          </cell>
        </row>
        <row r="193">
          <cell r="B193">
            <v>192</v>
          </cell>
          <cell r="C193" t="str">
            <v>Damian</v>
          </cell>
          <cell r="D193" t="str">
            <v>Colishaw</v>
          </cell>
          <cell r="E193" t="str">
            <v>Long Eaton</v>
          </cell>
          <cell r="F193" t="str">
            <v>VM45</v>
          </cell>
          <cell r="H193" t="str">
            <v/>
          </cell>
          <cell r="I193">
            <v>162</v>
          </cell>
          <cell r="J193">
            <v>0.02898148148148148</v>
          </cell>
        </row>
        <row r="194">
          <cell r="B194">
            <v>193</v>
          </cell>
          <cell r="C194" t="str">
            <v>Martin</v>
          </cell>
          <cell r="D194" t="str">
            <v>Brown</v>
          </cell>
          <cell r="E194" t="str">
            <v>North Derbyshire</v>
          </cell>
          <cell r="F194" t="str">
            <v>SM</v>
          </cell>
          <cell r="H194" t="str">
            <v/>
          </cell>
          <cell r="I194">
            <v>163</v>
          </cell>
          <cell r="J194">
            <v>0.029050925925925924</v>
          </cell>
        </row>
        <row r="195">
          <cell r="B195">
            <v>194</v>
          </cell>
          <cell r="C195" t="str">
            <v>John</v>
          </cell>
          <cell r="D195" t="str">
            <v>Henshaw</v>
          </cell>
          <cell r="E195" t="str">
            <v>Ilkeston</v>
          </cell>
          <cell r="F195" t="str">
            <v>VM45</v>
          </cell>
          <cell r="H195" t="str">
            <v/>
          </cell>
          <cell r="I195">
            <v>164</v>
          </cell>
          <cell r="J195">
            <v>0.029270833333333333</v>
          </cell>
        </row>
        <row r="196">
          <cell r="B196">
            <v>195</v>
          </cell>
          <cell r="C196" t="str">
            <v>Ian</v>
          </cell>
          <cell r="D196" t="str">
            <v>Bown</v>
          </cell>
          <cell r="E196" t="str">
            <v>Chesapeake</v>
          </cell>
          <cell r="F196" t="str">
            <v>VM40</v>
          </cell>
          <cell r="H196" t="str">
            <v/>
          </cell>
          <cell r="I196">
            <v>165</v>
          </cell>
          <cell r="J196">
            <v>0.029293981481481483</v>
          </cell>
        </row>
        <row r="197">
          <cell r="B197">
            <v>196</v>
          </cell>
          <cell r="C197" t="str">
            <v>Amanda</v>
          </cell>
          <cell r="D197" t="str">
            <v>Gallagher</v>
          </cell>
          <cell r="E197" t="str">
            <v>Chesapeake</v>
          </cell>
          <cell r="F197" t="str">
            <v>VL40</v>
          </cell>
          <cell r="H197">
            <v>31</v>
          </cell>
          <cell r="I197" t="str">
            <v/>
          </cell>
          <cell r="J197">
            <v>0.029340277777777778</v>
          </cell>
        </row>
        <row r="198">
          <cell r="B198">
            <v>197</v>
          </cell>
          <cell r="C198" t="str">
            <v>Tina</v>
          </cell>
          <cell r="D198" t="str">
            <v>Green</v>
          </cell>
          <cell r="E198" t="str">
            <v>Mansfield</v>
          </cell>
          <cell r="F198" t="str">
            <v>VL45</v>
          </cell>
          <cell r="H198">
            <v>32</v>
          </cell>
          <cell r="I198" t="str">
            <v/>
          </cell>
          <cell r="J198">
            <v>0.02939814814814815</v>
          </cell>
        </row>
        <row r="199">
          <cell r="B199">
            <v>198</v>
          </cell>
          <cell r="C199" t="str">
            <v>Mark</v>
          </cell>
          <cell r="D199" t="str">
            <v>Smith</v>
          </cell>
          <cell r="E199" t="str">
            <v>Sutton</v>
          </cell>
          <cell r="F199" t="str">
            <v>SM</v>
          </cell>
          <cell r="H199" t="str">
            <v/>
          </cell>
          <cell r="I199">
            <v>166</v>
          </cell>
          <cell r="J199">
            <v>0.029421296296296296</v>
          </cell>
        </row>
        <row r="200">
          <cell r="B200">
            <v>199</v>
          </cell>
          <cell r="C200" t="str">
            <v>John</v>
          </cell>
          <cell r="D200" t="str">
            <v>Cook</v>
          </cell>
          <cell r="E200" t="str">
            <v>North Derbyshire</v>
          </cell>
          <cell r="F200" t="str">
            <v>SM</v>
          </cell>
          <cell r="H200" t="str">
            <v/>
          </cell>
          <cell r="I200">
            <v>167</v>
          </cell>
          <cell r="J200">
            <v>0.02945601851851852</v>
          </cell>
        </row>
        <row r="201">
          <cell r="B201">
            <v>200</v>
          </cell>
          <cell r="C201" t="str">
            <v>Peter</v>
          </cell>
          <cell r="D201" t="str">
            <v>Ennis</v>
          </cell>
          <cell r="E201" t="str">
            <v>Ilkeston</v>
          </cell>
          <cell r="F201" t="str">
            <v>SM</v>
          </cell>
          <cell r="H201" t="str">
            <v/>
          </cell>
          <cell r="I201">
            <v>168</v>
          </cell>
          <cell r="J201">
            <v>0.029467592592592594</v>
          </cell>
        </row>
        <row r="202">
          <cell r="B202">
            <v>201</v>
          </cell>
          <cell r="C202" t="str">
            <v>Chris</v>
          </cell>
          <cell r="D202" t="str">
            <v>Jackson</v>
          </cell>
          <cell r="E202" t="str">
            <v>Belper</v>
          </cell>
          <cell r="F202" t="str">
            <v>VM50</v>
          </cell>
          <cell r="H202" t="str">
            <v/>
          </cell>
          <cell r="I202">
            <v>169</v>
          </cell>
          <cell r="J202">
            <v>0.02952546296296296</v>
          </cell>
        </row>
        <row r="203">
          <cell r="B203">
            <v>202</v>
          </cell>
          <cell r="C203" t="str">
            <v>Geoff</v>
          </cell>
          <cell r="D203" t="str">
            <v>Foulston</v>
          </cell>
          <cell r="E203" t="str">
            <v>Long Eaton</v>
          </cell>
          <cell r="F203" t="str">
            <v>VM65+</v>
          </cell>
          <cell r="H203" t="str">
            <v/>
          </cell>
          <cell r="I203">
            <v>170</v>
          </cell>
          <cell r="J203">
            <v>0.029548611111111112</v>
          </cell>
        </row>
        <row r="204">
          <cell r="B204">
            <v>203</v>
          </cell>
          <cell r="C204" t="str">
            <v>Barry</v>
          </cell>
          <cell r="D204" t="str">
            <v>Jeffery</v>
          </cell>
          <cell r="E204" t="str">
            <v>Kimberley</v>
          </cell>
          <cell r="F204" t="str">
            <v>VM60</v>
          </cell>
          <cell r="H204" t="str">
            <v/>
          </cell>
          <cell r="I204">
            <v>171</v>
          </cell>
          <cell r="J204">
            <v>0.029606481481481484</v>
          </cell>
        </row>
        <row r="205">
          <cell r="B205">
            <v>204</v>
          </cell>
          <cell r="C205" t="str">
            <v>Ian</v>
          </cell>
          <cell r="D205" t="str">
            <v>Chambers</v>
          </cell>
          <cell r="E205" t="str">
            <v>North Derbyshire</v>
          </cell>
          <cell r="F205" t="str">
            <v>VM45</v>
          </cell>
          <cell r="H205" t="str">
            <v/>
          </cell>
          <cell r="I205">
            <v>172</v>
          </cell>
          <cell r="J205">
            <v>0.029641203703703704</v>
          </cell>
        </row>
        <row r="206">
          <cell r="B206">
            <v>205</v>
          </cell>
          <cell r="C206" t="str">
            <v>Bryan</v>
          </cell>
          <cell r="D206" t="str">
            <v>Timmons</v>
          </cell>
          <cell r="E206" t="str">
            <v>Sutton</v>
          </cell>
          <cell r="F206" t="str">
            <v>VM65+</v>
          </cell>
          <cell r="H206" t="str">
            <v/>
          </cell>
          <cell r="I206">
            <v>173</v>
          </cell>
          <cell r="J206">
            <v>0.029652777777777778</v>
          </cell>
        </row>
        <row r="207">
          <cell r="B207">
            <v>206</v>
          </cell>
          <cell r="C207" t="str">
            <v>Darren</v>
          </cell>
          <cell r="D207" t="str">
            <v>Knight</v>
          </cell>
          <cell r="E207" t="str">
            <v>Chesapeake</v>
          </cell>
          <cell r="F207" t="str">
            <v>SM</v>
          </cell>
          <cell r="H207" t="str">
            <v/>
          </cell>
          <cell r="I207">
            <v>174</v>
          </cell>
          <cell r="J207">
            <v>0.029722222222222223</v>
          </cell>
        </row>
        <row r="208">
          <cell r="B208">
            <v>207</v>
          </cell>
          <cell r="C208" t="str">
            <v>Charlotte</v>
          </cell>
          <cell r="D208" t="str">
            <v>Bellingham</v>
          </cell>
          <cell r="E208" t="str">
            <v>Mansfield</v>
          </cell>
          <cell r="F208" t="str">
            <v>JL</v>
          </cell>
          <cell r="H208">
            <v>33</v>
          </cell>
          <cell r="I208" t="str">
            <v/>
          </cell>
          <cell r="J208">
            <v>0.029722222222222223</v>
          </cell>
        </row>
        <row r="209">
          <cell r="B209">
            <v>208</v>
          </cell>
          <cell r="C209" t="str">
            <v>Kate</v>
          </cell>
          <cell r="D209" t="str">
            <v>Raynor</v>
          </cell>
          <cell r="E209" t="str">
            <v>Mansfield</v>
          </cell>
          <cell r="F209" t="str">
            <v>SL</v>
          </cell>
          <cell r="H209">
            <v>34</v>
          </cell>
          <cell r="I209" t="str">
            <v/>
          </cell>
          <cell r="J209">
            <v>0.029733796296296296</v>
          </cell>
        </row>
        <row r="210">
          <cell r="B210">
            <v>209</v>
          </cell>
          <cell r="C210" t="str">
            <v>Phil</v>
          </cell>
          <cell r="D210" t="str">
            <v>Bird</v>
          </cell>
          <cell r="E210" t="str">
            <v>Sutton</v>
          </cell>
          <cell r="F210" t="str">
            <v>VM45</v>
          </cell>
          <cell r="H210" t="str">
            <v/>
          </cell>
          <cell r="I210">
            <v>175</v>
          </cell>
          <cell r="J210">
            <v>0.029733796296296296</v>
          </cell>
        </row>
        <row r="211">
          <cell r="B211">
            <v>210</v>
          </cell>
          <cell r="C211" t="str">
            <v>Tracie</v>
          </cell>
          <cell r="D211" t="str">
            <v>Morris</v>
          </cell>
          <cell r="E211" t="str">
            <v>Heanor</v>
          </cell>
          <cell r="F211" t="str">
            <v>VL45</v>
          </cell>
          <cell r="H211">
            <v>35</v>
          </cell>
          <cell r="I211" t="str">
            <v/>
          </cell>
          <cell r="J211">
            <v>0.02980324074074074</v>
          </cell>
        </row>
        <row r="212">
          <cell r="B212">
            <v>211</v>
          </cell>
          <cell r="C212" t="str">
            <v>Anne</v>
          </cell>
          <cell r="D212" t="str">
            <v>Cook</v>
          </cell>
          <cell r="E212" t="str">
            <v>Ripley</v>
          </cell>
          <cell r="F212" t="str">
            <v>VL40</v>
          </cell>
          <cell r="H212">
            <v>36</v>
          </cell>
          <cell r="I212" t="str">
            <v/>
          </cell>
          <cell r="J212">
            <v>0.029976851851851852</v>
          </cell>
        </row>
        <row r="213">
          <cell r="B213">
            <v>212</v>
          </cell>
          <cell r="C213" t="str">
            <v>Eleanor</v>
          </cell>
          <cell r="D213" t="str">
            <v>Robinson</v>
          </cell>
          <cell r="E213" t="str">
            <v>Ripley</v>
          </cell>
          <cell r="F213" t="str">
            <v>VL60+</v>
          </cell>
          <cell r="H213">
            <v>37</v>
          </cell>
          <cell r="I213" t="str">
            <v/>
          </cell>
          <cell r="J213">
            <v>0.030011574074074076</v>
          </cell>
        </row>
        <row r="214">
          <cell r="B214">
            <v>213</v>
          </cell>
          <cell r="C214" t="str">
            <v>Michelle</v>
          </cell>
          <cell r="D214" t="str">
            <v>Garner</v>
          </cell>
          <cell r="E214" t="str">
            <v>Kimberley</v>
          </cell>
          <cell r="F214" t="str">
            <v>VL40</v>
          </cell>
          <cell r="H214">
            <v>38</v>
          </cell>
          <cell r="I214" t="str">
            <v/>
          </cell>
          <cell r="J214">
            <v>0.030127314814814815</v>
          </cell>
        </row>
        <row r="215">
          <cell r="B215">
            <v>214</v>
          </cell>
          <cell r="C215" t="str">
            <v>Alison</v>
          </cell>
          <cell r="D215" t="str">
            <v>Veiro</v>
          </cell>
          <cell r="E215" t="str">
            <v>North Derbyshire</v>
          </cell>
          <cell r="F215" t="str">
            <v>SL</v>
          </cell>
          <cell r="H215">
            <v>39</v>
          </cell>
          <cell r="I215" t="str">
            <v/>
          </cell>
          <cell r="J215">
            <v>0.030185185185185186</v>
          </cell>
        </row>
        <row r="216">
          <cell r="B216">
            <v>215</v>
          </cell>
          <cell r="C216" t="str">
            <v>Chris</v>
          </cell>
          <cell r="D216" t="str">
            <v>Mountford</v>
          </cell>
          <cell r="E216" t="str">
            <v>Heanor</v>
          </cell>
          <cell r="F216" t="str">
            <v>VM50</v>
          </cell>
          <cell r="H216" t="str">
            <v/>
          </cell>
          <cell r="I216">
            <v>176</v>
          </cell>
          <cell r="J216">
            <v>0.030208333333333334</v>
          </cell>
        </row>
        <row r="217">
          <cell r="B217">
            <v>216</v>
          </cell>
          <cell r="C217" t="str">
            <v>Sally</v>
          </cell>
          <cell r="D217" t="str">
            <v>Paylor</v>
          </cell>
          <cell r="E217" t="str">
            <v>Sutton</v>
          </cell>
          <cell r="F217" t="str">
            <v>SL</v>
          </cell>
          <cell r="H217">
            <v>40</v>
          </cell>
          <cell r="I217" t="str">
            <v/>
          </cell>
          <cell r="J217">
            <v>0.03025462962962963</v>
          </cell>
        </row>
        <row r="218">
          <cell r="B218">
            <v>217</v>
          </cell>
          <cell r="C218" t="str">
            <v>George</v>
          </cell>
          <cell r="D218" t="str">
            <v>Whitehurst</v>
          </cell>
          <cell r="E218" t="str">
            <v>Sutton</v>
          </cell>
          <cell r="F218" t="str">
            <v>JM</v>
          </cell>
          <cell r="H218" t="str">
            <v/>
          </cell>
          <cell r="I218">
            <v>177</v>
          </cell>
          <cell r="J218">
            <v>0.03030092592592593</v>
          </cell>
        </row>
        <row r="219">
          <cell r="B219">
            <v>218</v>
          </cell>
          <cell r="C219" t="str">
            <v>Duncan</v>
          </cell>
          <cell r="D219" t="str">
            <v>Watts</v>
          </cell>
          <cell r="E219" t="str">
            <v>Long Eaton</v>
          </cell>
          <cell r="F219" t="str">
            <v>SM</v>
          </cell>
          <cell r="H219" t="str">
            <v/>
          </cell>
          <cell r="I219">
            <v>178</v>
          </cell>
          <cell r="J219">
            <v>0.030405092592592595</v>
          </cell>
        </row>
        <row r="220">
          <cell r="B220">
            <v>219</v>
          </cell>
          <cell r="C220" t="str">
            <v>Glenn </v>
          </cell>
          <cell r="D220" t="str">
            <v>Dixon</v>
          </cell>
          <cell r="E220" t="str">
            <v>Chesapeake</v>
          </cell>
          <cell r="F220" t="str">
            <v>VM50</v>
          </cell>
          <cell r="H220" t="str">
            <v/>
          </cell>
          <cell r="I220">
            <v>179</v>
          </cell>
          <cell r="J220">
            <v>0.030428240740740742</v>
          </cell>
        </row>
        <row r="221">
          <cell r="B221">
            <v>220</v>
          </cell>
          <cell r="C221" t="str">
            <v>Danielle</v>
          </cell>
          <cell r="D221" t="str">
            <v>Brown</v>
          </cell>
          <cell r="E221" t="str">
            <v>Ilkeston</v>
          </cell>
          <cell r="F221" t="str">
            <v>SL</v>
          </cell>
          <cell r="H221">
            <v>41</v>
          </cell>
          <cell r="I221" t="str">
            <v/>
          </cell>
          <cell r="J221">
            <v>0.030439814814814815</v>
          </cell>
        </row>
        <row r="222">
          <cell r="B222">
            <v>221</v>
          </cell>
          <cell r="C222" t="str">
            <v>Nicole</v>
          </cell>
          <cell r="D222" t="str">
            <v>Brookman</v>
          </cell>
          <cell r="E222" t="str">
            <v>Heanor</v>
          </cell>
          <cell r="F222" t="e">
            <v>#N/A</v>
          </cell>
          <cell r="H222">
            <v>42</v>
          </cell>
          <cell r="I222" t="str">
            <v/>
          </cell>
          <cell r="J222">
            <v>0.030439814814814815</v>
          </cell>
        </row>
        <row r="223">
          <cell r="B223">
            <v>222</v>
          </cell>
          <cell r="C223" t="str">
            <v>Gemma</v>
          </cell>
          <cell r="D223" t="str">
            <v>Newbury</v>
          </cell>
          <cell r="E223" t="str">
            <v>Ilkeston</v>
          </cell>
          <cell r="F223" t="str">
            <v>SL</v>
          </cell>
          <cell r="H223">
            <v>43</v>
          </cell>
          <cell r="I223" t="str">
            <v/>
          </cell>
          <cell r="J223">
            <v>0.030532407407407407</v>
          </cell>
        </row>
        <row r="224">
          <cell r="B224">
            <v>223</v>
          </cell>
          <cell r="C224" t="str">
            <v>Heather</v>
          </cell>
          <cell r="D224" t="str">
            <v>Macenruig</v>
          </cell>
          <cell r="E224" t="str">
            <v>Heanor</v>
          </cell>
          <cell r="F224" t="str">
            <v>VL45</v>
          </cell>
          <cell r="H224">
            <v>44</v>
          </cell>
          <cell r="I224" t="str">
            <v/>
          </cell>
          <cell r="J224">
            <v>0.030543981481481484</v>
          </cell>
        </row>
        <row r="225">
          <cell r="B225">
            <v>224</v>
          </cell>
          <cell r="C225" t="str">
            <v>Alan</v>
          </cell>
          <cell r="D225" t="str">
            <v>Coxon</v>
          </cell>
          <cell r="E225" t="str">
            <v>North Derbyshire</v>
          </cell>
          <cell r="F225" t="str">
            <v>VM55</v>
          </cell>
          <cell r="H225" t="str">
            <v/>
          </cell>
          <cell r="I225">
            <v>180</v>
          </cell>
          <cell r="J225">
            <v>0.030555555555555555</v>
          </cell>
        </row>
        <row r="226">
          <cell r="B226">
            <v>225</v>
          </cell>
          <cell r="C226" t="str">
            <v>Rita</v>
          </cell>
          <cell r="D226" t="str">
            <v>Whittingham</v>
          </cell>
          <cell r="E226" t="str">
            <v>North Derbyshire</v>
          </cell>
          <cell r="F226" t="str">
            <v>VL50+</v>
          </cell>
          <cell r="H226">
            <v>45</v>
          </cell>
          <cell r="I226" t="str">
            <v/>
          </cell>
          <cell r="J226">
            <v>0.030567129629629628</v>
          </cell>
        </row>
        <row r="227">
          <cell r="B227">
            <v>226</v>
          </cell>
          <cell r="C227" t="str">
            <v>Wendy</v>
          </cell>
          <cell r="D227" t="str">
            <v>Smith</v>
          </cell>
          <cell r="E227" t="str">
            <v>Wirksworth</v>
          </cell>
          <cell r="F227" t="str">
            <v>SL</v>
          </cell>
          <cell r="H227">
            <v>46</v>
          </cell>
          <cell r="I227" t="str">
            <v/>
          </cell>
          <cell r="J227">
            <v>0.0305787037037037</v>
          </cell>
        </row>
        <row r="228">
          <cell r="B228">
            <v>227</v>
          </cell>
          <cell r="C228" t="str">
            <v>Jackie</v>
          </cell>
          <cell r="D228" t="str">
            <v>Ward</v>
          </cell>
          <cell r="E228" t="str">
            <v>Ilkeston</v>
          </cell>
          <cell r="F228" t="str">
            <v>VL40</v>
          </cell>
          <cell r="H228">
            <v>47</v>
          </cell>
          <cell r="I228" t="str">
            <v/>
          </cell>
          <cell r="J228">
            <v>0.03065972222222222</v>
          </cell>
        </row>
        <row r="229">
          <cell r="B229">
            <v>228</v>
          </cell>
          <cell r="C229" t="str">
            <v>Peter</v>
          </cell>
          <cell r="D229" t="str">
            <v>Moss</v>
          </cell>
          <cell r="E229" t="str">
            <v>Ilkeston</v>
          </cell>
          <cell r="F229" t="str">
            <v>VM45</v>
          </cell>
          <cell r="H229" t="str">
            <v/>
          </cell>
          <cell r="I229">
            <v>181</v>
          </cell>
          <cell r="J229">
            <v>0.030671296296296294</v>
          </cell>
        </row>
        <row r="230">
          <cell r="B230">
            <v>229</v>
          </cell>
          <cell r="C230" t="str">
            <v>Enoch</v>
          </cell>
          <cell r="D230" t="str">
            <v>Freeman</v>
          </cell>
          <cell r="E230" t="str">
            <v>Chesapeake</v>
          </cell>
          <cell r="F230" t="str">
            <v>SM</v>
          </cell>
          <cell r="H230" t="str">
            <v/>
          </cell>
          <cell r="I230">
            <v>182</v>
          </cell>
          <cell r="J230">
            <v>0.030752314814814812</v>
          </cell>
        </row>
        <row r="231">
          <cell r="B231">
            <v>230</v>
          </cell>
          <cell r="C231" t="str">
            <v>Sue</v>
          </cell>
          <cell r="D231" t="str">
            <v>Bellingham</v>
          </cell>
          <cell r="E231" t="str">
            <v>Mansfield</v>
          </cell>
          <cell r="F231" t="str">
            <v>VL50+</v>
          </cell>
          <cell r="H231">
            <v>48</v>
          </cell>
          <cell r="I231" t="str">
            <v/>
          </cell>
          <cell r="J231">
            <v>0.03083333333333333</v>
          </cell>
        </row>
        <row r="232">
          <cell r="B232">
            <v>231</v>
          </cell>
          <cell r="C232" t="str">
            <v>Cat</v>
          </cell>
          <cell r="D232" t="str">
            <v>Spotswood</v>
          </cell>
          <cell r="E232" t="str">
            <v>North Derbyshire</v>
          </cell>
          <cell r="F232" t="str">
            <v>SL</v>
          </cell>
          <cell r="H232">
            <v>49</v>
          </cell>
          <cell r="I232" t="str">
            <v/>
          </cell>
          <cell r="J232">
            <v>0.03097222222222222</v>
          </cell>
        </row>
        <row r="233">
          <cell r="B233">
            <v>232</v>
          </cell>
          <cell r="C233" t="str">
            <v>Mike</v>
          </cell>
          <cell r="D233" t="str">
            <v>Bravin</v>
          </cell>
          <cell r="E233" t="str">
            <v>North Derbyshire</v>
          </cell>
          <cell r="F233" t="str">
            <v>VM60</v>
          </cell>
          <cell r="H233" t="str">
            <v/>
          </cell>
          <cell r="I233">
            <v>183</v>
          </cell>
          <cell r="J233">
            <v>0.031122685185185184</v>
          </cell>
        </row>
        <row r="234">
          <cell r="B234">
            <v>233</v>
          </cell>
          <cell r="C234" t="str">
            <v>Sheridan</v>
          </cell>
          <cell r="D234" t="str">
            <v>Island</v>
          </cell>
          <cell r="E234" t="str">
            <v>Heanor</v>
          </cell>
          <cell r="F234" t="str">
            <v>SL</v>
          </cell>
          <cell r="H234">
            <v>50</v>
          </cell>
          <cell r="I234" t="str">
            <v/>
          </cell>
          <cell r="J234">
            <v>0.03130787037037037</v>
          </cell>
        </row>
        <row r="235">
          <cell r="B235">
            <v>234</v>
          </cell>
          <cell r="C235" t="str">
            <v>Pete</v>
          </cell>
          <cell r="D235" t="str">
            <v>Fowles</v>
          </cell>
          <cell r="E235" t="str">
            <v>Long Eaton</v>
          </cell>
          <cell r="F235" t="str">
            <v>VM60</v>
          </cell>
          <cell r="H235" t="str">
            <v/>
          </cell>
          <cell r="I235">
            <v>184</v>
          </cell>
          <cell r="J235">
            <v>0.03150462962962963</v>
          </cell>
        </row>
        <row r="236">
          <cell r="B236">
            <v>235</v>
          </cell>
          <cell r="C236" t="str">
            <v>Ian</v>
          </cell>
          <cell r="D236" t="str">
            <v>Beresford</v>
          </cell>
          <cell r="E236" t="str">
            <v>Ilkeston</v>
          </cell>
          <cell r="F236" t="str">
            <v>SM</v>
          </cell>
          <cell r="H236" t="str">
            <v/>
          </cell>
          <cell r="I236">
            <v>185</v>
          </cell>
          <cell r="J236">
            <v>0.031712962962962964</v>
          </cell>
        </row>
        <row r="237">
          <cell r="B237">
            <v>236</v>
          </cell>
          <cell r="C237" t="str">
            <v>Julie</v>
          </cell>
          <cell r="D237" t="str">
            <v>Powis</v>
          </cell>
          <cell r="E237" t="str">
            <v>Sutton</v>
          </cell>
          <cell r="F237" t="str">
            <v>VL50+</v>
          </cell>
          <cell r="H237">
            <v>51</v>
          </cell>
          <cell r="I237" t="str">
            <v/>
          </cell>
          <cell r="J237">
            <v>0.03177083333333333</v>
          </cell>
        </row>
        <row r="238">
          <cell r="B238">
            <v>237</v>
          </cell>
          <cell r="C238" t="str">
            <v>Phil</v>
          </cell>
          <cell r="D238" t="str">
            <v>Bradley</v>
          </cell>
          <cell r="E238" t="str">
            <v>Belper</v>
          </cell>
          <cell r="F238" t="str">
            <v>VM50</v>
          </cell>
          <cell r="H238" t="str">
            <v/>
          </cell>
          <cell r="I238">
            <v>186</v>
          </cell>
          <cell r="J238">
            <v>0.03181712962962963</v>
          </cell>
        </row>
        <row r="239">
          <cell r="B239">
            <v>238</v>
          </cell>
          <cell r="C239" t="str">
            <v>Catherine</v>
          </cell>
          <cell r="D239" t="str">
            <v>Rowe</v>
          </cell>
          <cell r="E239" t="str">
            <v>Long Eaton</v>
          </cell>
          <cell r="F239" t="str">
            <v>VL50+</v>
          </cell>
          <cell r="H239">
            <v>52</v>
          </cell>
          <cell r="I239" t="str">
            <v/>
          </cell>
          <cell r="J239">
            <v>0.03194444444444444</v>
          </cell>
        </row>
        <row r="240">
          <cell r="B240">
            <v>239</v>
          </cell>
          <cell r="C240" t="str">
            <v>James</v>
          </cell>
          <cell r="D240" t="str">
            <v>Tilford</v>
          </cell>
          <cell r="E240" t="str">
            <v>Heanor</v>
          </cell>
          <cell r="F240" t="str">
            <v>SM</v>
          </cell>
          <cell r="H240" t="str">
            <v/>
          </cell>
          <cell r="I240">
            <v>187</v>
          </cell>
          <cell r="J240">
            <v>0.03197916666666666</v>
          </cell>
        </row>
        <row r="241">
          <cell r="B241">
            <v>240</v>
          </cell>
          <cell r="C241" t="str">
            <v>Bev</v>
          </cell>
          <cell r="D241" t="str">
            <v>Dawes</v>
          </cell>
          <cell r="E241" t="str">
            <v>Sutton</v>
          </cell>
          <cell r="F241" t="str">
            <v>VL45</v>
          </cell>
          <cell r="H241">
            <v>53</v>
          </cell>
          <cell r="I241" t="str">
            <v/>
          </cell>
          <cell r="J241">
            <v>0.03201388888888888</v>
          </cell>
        </row>
        <row r="242">
          <cell r="B242">
            <v>241</v>
          </cell>
          <cell r="C242" t="str">
            <v>Paula</v>
          </cell>
          <cell r="D242" t="str">
            <v>Brudenell</v>
          </cell>
          <cell r="E242" t="str">
            <v>Ripley</v>
          </cell>
          <cell r="F242" t="str">
            <v>SL</v>
          </cell>
          <cell r="H242">
            <v>54</v>
          </cell>
          <cell r="I242" t="str">
            <v/>
          </cell>
          <cell r="J242">
            <v>0.03203703703703704</v>
          </cell>
        </row>
        <row r="243">
          <cell r="B243">
            <v>242</v>
          </cell>
          <cell r="C243" t="str">
            <v>Donna</v>
          </cell>
          <cell r="D243" t="str">
            <v>Baker</v>
          </cell>
          <cell r="E243" t="str">
            <v>Heanor</v>
          </cell>
          <cell r="F243" t="str">
            <v>SL</v>
          </cell>
          <cell r="H243">
            <v>55</v>
          </cell>
          <cell r="I243" t="str">
            <v/>
          </cell>
          <cell r="J243">
            <v>0.03203703703703704</v>
          </cell>
        </row>
        <row r="244">
          <cell r="B244">
            <v>243</v>
          </cell>
          <cell r="C244" t="str">
            <v>Leonne</v>
          </cell>
          <cell r="D244" t="str">
            <v>Brooks</v>
          </cell>
          <cell r="E244" t="str">
            <v>Ripley</v>
          </cell>
          <cell r="F244" t="str">
            <v>SL</v>
          </cell>
          <cell r="H244">
            <v>56</v>
          </cell>
          <cell r="I244" t="str">
            <v/>
          </cell>
          <cell r="J244">
            <v>0.03204861111111111</v>
          </cell>
        </row>
        <row r="245">
          <cell r="B245">
            <v>244</v>
          </cell>
          <cell r="C245" t="str">
            <v>Kate</v>
          </cell>
          <cell r="D245" t="str">
            <v>McNally</v>
          </cell>
          <cell r="E245" t="str">
            <v>Heanor</v>
          </cell>
          <cell r="F245" t="str">
            <v>JL</v>
          </cell>
          <cell r="H245">
            <v>57</v>
          </cell>
          <cell r="I245" t="str">
            <v/>
          </cell>
          <cell r="J245">
            <v>0.03211805555555555</v>
          </cell>
        </row>
        <row r="246">
          <cell r="B246">
            <v>245</v>
          </cell>
          <cell r="C246" t="str">
            <v>Zoe</v>
          </cell>
          <cell r="D246" t="str">
            <v>Kent</v>
          </cell>
          <cell r="E246" t="str">
            <v>North Derbyshire</v>
          </cell>
          <cell r="F246" t="str">
            <v>SL</v>
          </cell>
          <cell r="H246">
            <v>58</v>
          </cell>
          <cell r="I246" t="str">
            <v/>
          </cell>
          <cell r="J246">
            <v>0.03217592592592592</v>
          </cell>
        </row>
        <row r="247">
          <cell r="B247">
            <v>246</v>
          </cell>
          <cell r="C247" t="str">
            <v>Paresh</v>
          </cell>
          <cell r="D247" t="str">
            <v>Pankhania</v>
          </cell>
          <cell r="E247" t="str">
            <v>Wirksworth</v>
          </cell>
          <cell r="F247" t="e">
            <v>#N/A</v>
          </cell>
          <cell r="H247" t="str">
            <v/>
          </cell>
          <cell r="I247">
            <v>188</v>
          </cell>
          <cell r="J247">
            <v>0.03217592592592592</v>
          </cell>
        </row>
        <row r="248">
          <cell r="B248">
            <v>247</v>
          </cell>
          <cell r="C248" t="str">
            <v>Dave</v>
          </cell>
          <cell r="D248" t="str">
            <v>Beris</v>
          </cell>
          <cell r="E248" t="str">
            <v>Wirksworth</v>
          </cell>
          <cell r="F248" t="str">
            <v>VM40</v>
          </cell>
          <cell r="H248" t="str">
            <v/>
          </cell>
          <cell r="I248">
            <v>189</v>
          </cell>
          <cell r="J248">
            <v>0.03217592592592592</v>
          </cell>
        </row>
        <row r="249">
          <cell r="B249">
            <v>248</v>
          </cell>
          <cell r="C249" t="str">
            <v>Jon</v>
          </cell>
          <cell r="D249" t="str">
            <v>Brassington</v>
          </cell>
          <cell r="E249" t="str">
            <v>North Derbyshire</v>
          </cell>
          <cell r="F249" t="str">
            <v>SM</v>
          </cell>
          <cell r="H249" t="str">
            <v/>
          </cell>
          <cell r="I249">
            <v>190</v>
          </cell>
          <cell r="J249">
            <v>0.03222222222222222</v>
          </cell>
        </row>
        <row r="250">
          <cell r="B250">
            <v>249</v>
          </cell>
          <cell r="C250" t="str">
            <v>Ian</v>
          </cell>
          <cell r="D250" t="str">
            <v>Carty</v>
          </cell>
          <cell r="E250" t="str">
            <v>North Derbyshire</v>
          </cell>
          <cell r="F250" t="str">
            <v>VM50</v>
          </cell>
          <cell r="H250" t="str">
            <v/>
          </cell>
          <cell r="I250">
            <v>191</v>
          </cell>
          <cell r="J250">
            <v>0.03224537037037037</v>
          </cell>
        </row>
        <row r="251">
          <cell r="B251">
            <v>250</v>
          </cell>
          <cell r="C251" t="str">
            <v>Chris</v>
          </cell>
          <cell r="D251" t="str">
            <v>Huntington</v>
          </cell>
          <cell r="E251" t="str">
            <v>Mansfield</v>
          </cell>
          <cell r="F251" t="str">
            <v>VL50+</v>
          </cell>
          <cell r="H251">
            <v>59</v>
          </cell>
          <cell r="I251" t="str">
            <v/>
          </cell>
          <cell r="J251">
            <v>0.03228009259259259</v>
          </cell>
        </row>
        <row r="252">
          <cell r="B252">
            <v>251</v>
          </cell>
          <cell r="C252" t="str">
            <v>Alison</v>
          </cell>
          <cell r="D252" t="str">
            <v>Pope</v>
          </cell>
          <cell r="E252" t="str">
            <v>Ilkeston</v>
          </cell>
          <cell r="F252" t="str">
            <v>SL</v>
          </cell>
          <cell r="H252">
            <v>60</v>
          </cell>
          <cell r="I252" t="str">
            <v/>
          </cell>
          <cell r="J252">
            <v>0.0324537037037037</v>
          </cell>
        </row>
        <row r="253">
          <cell r="B253">
            <v>252</v>
          </cell>
          <cell r="C253" t="str">
            <v>Melanie</v>
          </cell>
          <cell r="D253" t="str">
            <v>Hodson</v>
          </cell>
          <cell r="E253" t="str">
            <v>Sutton</v>
          </cell>
          <cell r="F253" t="str">
            <v>VL40</v>
          </cell>
          <cell r="H253">
            <v>61</v>
          </cell>
          <cell r="I253" t="str">
            <v/>
          </cell>
          <cell r="J253">
            <v>0.03263888888888889</v>
          </cell>
        </row>
        <row r="254">
          <cell r="B254">
            <v>253</v>
          </cell>
          <cell r="C254" t="str">
            <v>Ron</v>
          </cell>
          <cell r="D254" t="str">
            <v>Smith</v>
          </cell>
          <cell r="E254" t="str">
            <v>North Derbyshire</v>
          </cell>
          <cell r="F254" t="str">
            <v>VM60</v>
          </cell>
          <cell r="H254" t="str">
            <v/>
          </cell>
          <cell r="I254">
            <v>192</v>
          </cell>
          <cell r="J254">
            <v>0.03277777777777778</v>
          </cell>
        </row>
        <row r="255">
          <cell r="B255">
            <v>254</v>
          </cell>
          <cell r="C255" t="str">
            <v>Dennis</v>
          </cell>
          <cell r="D255" t="str">
            <v>Haynes</v>
          </cell>
          <cell r="E255" t="str">
            <v>North Derbyshire</v>
          </cell>
          <cell r="F255" t="str">
            <v>VM65+</v>
          </cell>
          <cell r="H255" t="str">
            <v/>
          </cell>
          <cell r="I255">
            <v>193</v>
          </cell>
          <cell r="J255">
            <v>0.03287037037037037</v>
          </cell>
        </row>
        <row r="256">
          <cell r="B256">
            <v>255</v>
          </cell>
          <cell r="C256" t="str">
            <v>David</v>
          </cell>
          <cell r="D256" t="str">
            <v>Edwards</v>
          </cell>
          <cell r="E256" t="str">
            <v>North Derbyshire</v>
          </cell>
          <cell r="F256" t="str">
            <v>VM60</v>
          </cell>
          <cell r="H256" t="str">
            <v/>
          </cell>
          <cell r="I256">
            <v>194</v>
          </cell>
          <cell r="J256">
            <v>0.03300925925925926</v>
          </cell>
        </row>
        <row r="257">
          <cell r="B257">
            <v>256</v>
          </cell>
          <cell r="C257" t="str">
            <v>Sara</v>
          </cell>
          <cell r="D257" t="str">
            <v>Russell</v>
          </cell>
          <cell r="E257" t="str">
            <v>Belper</v>
          </cell>
          <cell r="F257" t="str">
            <v>SL</v>
          </cell>
          <cell r="H257">
            <v>62</v>
          </cell>
          <cell r="I257" t="str">
            <v/>
          </cell>
          <cell r="J257">
            <v>0.033067129629629634</v>
          </cell>
        </row>
        <row r="258">
          <cell r="B258">
            <v>257</v>
          </cell>
          <cell r="C258" t="str">
            <v>Wayne</v>
          </cell>
          <cell r="D258" t="str">
            <v>Rhodes</v>
          </cell>
          <cell r="E258" t="str">
            <v>Kimberley</v>
          </cell>
          <cell r="F258" t="str">
            <v>SM</v>
          </cell>
          <cell r="H258" t="str">
            <v/>
          </cell>
          <cell r="I258">
            <v>195</v>
          </cell>
          <cell r="J258">
            <v>0.0333912037037037</v>
          </cell>
        </row>
        <row r="259">
          <cell r="B259">
            <v>258</v>
          </cell>
          <cell r="C259" t="str">
            <v>Sue</v>
          </cell>
          <cell r="D259" t="str">
            <v>Brundrett</v>
          </cell>
          <cell r="E259" t="str">
            <v>North Derbyshire</v>
          </cell>
          <cell r="F259" t="str">
            <v>VL40</v>
          </cell>
          <cell r="H259">
            <v>63</v>
          </cell>
          <cell r="I259" t="str">
            <v/>
          </cell>
          <cell r="J259">
            <v>0.033541666666666664</v>
          </cell>
        </row>
        <row r="260">
          <cell r="B260">
            <v>259</v>
          </cell>
          <cell r="C260" t="str">
            <v>Jim</v>
          </cell>
          <cell r="D260" t="str">
            <v>Smith</v>
          </cell>
          <cell r="E260" t="str">
            <v>Kimberley</v>
          </cell>
          <cell r="F260" t="str">
            <v>VM50</v>
          </cell>
          <cell r="H260" t="str">
            <v/>
          </cell>
          <cell r="I260">
            <v>196</v>
          </cell>
          <cell r="J260">
            <v>0.03369212962962963</v>
          </cell>
        </row>
        <row r="261">
          <cell r="B261">
            <v>260</v>
          </cell>
          <cell r="C261" t="str">
            <v>Michelle</v>
          </cell>
          <cell r="D261" t="str">
            <v>Robinson</v>
          </cell>
          <cell r="E261" t="str">
            <v>Kimberley</v>
          </cell>
          <cell r="F261" t="str">
            <v>VL45</v>
          </cell>
          <cell r="H261">
            <v>64</v>
          </cell>
          <cell r="I261" t="str">
            <v/>
          </cell>
          <cell r="J261">
            <v>0.033715277777777775</v>
          </cell>
        </row>
        <row r="262">
          <cell r="B262">
            <v>261</v>
          </cell>
          <cell r="C262" t="str">
            <v>Suzanne</v>
          </cell>
          <cell r="D262" t="str">
            <v>Mellor</v>
          </cell>
          <cell r="E262" t="str">
            <v>North Derbyshire</v>
          </cell>
          <cell r="F262" t="str">
            <v>SL</v>
          </cell>
          <cell r="H262">
            <v>65</v>
          </cell>
          <cell r="I262" t="str">
            <v/>
          </cell>
          <cell r="J262">
            <v>0.03380787037037037</v>
          </cell>
        </row>
        <row r="263">
          <cell r="B263">
            <v>262</v>
          </cell>
          <cell r="C263" t="str">
            <v>Colin</v>
          </cell>
          <cell r="D263" t="str">
            <v>Sinnott</v>
          </cell>
          <cell r="E263" t="str">
            <v>North Derbyshire</v>
          </cell>
          <cell r="F263" t="str">
            <v>VM55</v>
          </cell>
          <cell r="H263" t="str">
            <v/>
          </cell>
          <cell r="I263">
            <v>197</v>
          </cell>
          <cell r="J263">
            <v>0.03380787037037037</v>
          </cell>
        </row>
        <row r="264">
          <cell r="B264">
            <v>263</v>
          </cell>
          <cell r="C264" t="str">
            <v>Jodie</v>
          </cell>
          <cell r="D264" t="str">
            <v>Wainwright</v>
          </cell>
          <cell r="E264" t="str">
            <v>Heanor</v>
          </cell>
          <cell r="F264" t="str">
            <v>SL</v>
          </cell>
          <cell r="H264">
            <v>66</v>
          </cell>
          <cell r="I264" t="str">
            <v/>
          </cell>
          <cell r="J264">
            <v>0.03421296296296296</v>
          </cell>
        </row>
        <row r="265">
          <cell r="B265">
            <v>264</v>
          </cell>
          <cell r="C265" t="str">
            <v>Sue</v>
          </cell>
          <cell r="D265" t="str">
            <v>Lomas</v>
          </cell>
          <cell r="E265" t="str">
            <v>Sutton</v>
          </cell>
          <cell r="F265" t="str">
            <v>VL45</v>
          </cell>
          <cell r="H265">
            <v>67</v>
          </cell>
          <cell r="I265" t="str">
            <v/>
          </cell>
          <cell r="J265">
            <v>0.034722222222222224</v>
          </cell>
        </row>
        <row r="266">
          <cell r="B266">
            <v>265</v>
          </cell>
          <cell r="C266" t="str">
            <v>Dave</v>
          </cell>
          <cell r="D266" t="str">
            <v>Ward</v>
          </cell>
          <cell r="E266" t="str">
            <v>Mansfield</v>
          </cell>
          <cell r="F266" t="str">
            <v>VM50</v>
          </cell>
          <cell r="H266" t="str">
            <v/>
          </cell>
          <cell r="I266">
            <v>198</v>
          </cell>
          <cell r="J266">
            <v>0.03484953703703704</v>
          </cell>
        </row>
        <row r="267">
          <cell r="B267">
            <v>266</v>
          </cell>
          <cell r="C267" t="str">
            <v>Lynn</v>
          </cell>
          <cell r="D267" t="str">
            <v>Dilks</v>
          </cell>
          <cell r="E267" t="str">
            <v>Chesapeake</v>
          </cell>
          <cell r="F267" t="str">
            <v>SL</v>
          </cell>
          <cell r="H267">
            <v>68</v>
          </cell>
          <cell r="I267" t="str">
            <v/>
          </cell>
          <cell r="J267">
            <v>0.034930555555555555</v>
          </cell>
        </row>
        <row r="268">
          <cell r="B268">
            <v>267</v>
          </cell>
          <cell r="C268" t="str">
            <v>Jean</v>
          </cell>
          <cell r="D268" t="str">
            <v>Davies</v>
          </cell>
          <cell r="E268" t="str">
            <v>Ilkeston</v>
          </cell>
          <cell r="F268" t="str">
            <v>VL50+</v>
          </cell>
          <cell r="H268">
            <v>69</v>
          </cell>
          <cell r="I268" t="str">
            <v/>
          </cell>
          <cell r="J268">
            <v>0.035104166666666665</v>
          </cell>
        </row>
        <row r="269">
          <cell r="B269">
            <v>268</v>
          </cell>
          <cell r="C269" t="str">
            <v>Angie</v>
          </cell>
          <cell r="D269" t="str">
            <v>Young</v>
          </cell>
          <cell r="E269" t="str">
            <v>Chesapeake</v>
          </cell>
          <cell r="F269" t="str">
            <v>VL50+</v>
          </cell>
          <cell r="H269">
            <v>70</v>
          </cell>
          <cell r="I269" t="str">
            <v/>
          </cell>
          <cell r="J269">
            <v>0.03521990740740741</v>
          </cell>
        </row>
        <row r="270">
          <cell r="B270">
            <v>269</v>
          </cell>
          <cell r="C270" t="str">
            <v>Kathryn</v>
          </cell>
          <cell r="D270" t="str">
            <v>Spendlove</v>
          </cell>
          <cell r="E270" t="str">
            <v>Heanor</v>
          </cell>
          <cell r="F270" t="str">
            <v>VL45</v>
          </cell>
          <cell r="H270">
            <v>71</v>
          </cell>
          <cell r="I270" t="str">
            <v/>
          </cell>
          <cell r="J270">
            <v>0.035243055555555555</v>
          </cell>
        </row>
        <row r="271">
          <cell r="B271">
            <v>270</v>
          </cell>
          <cell r="C271" t="str">
            <v>Tony</v>
          </cell>
          <cell r="D271" t="str">
            <v>Rowbottom</v>
          </cell>
          <cell r="E271" t="str">
            <v>Chesapeake</v>
          </cell>
          <cell r="F271" t="str">
            <v>VM50</v>
          </cell>
          <cell r="H271" t="str">
            <v/>
          </cell>
          <cell r="I271">
            <v>199</v>
          </cell>
          <cell r="J271">
            <v>0.035868055555555556</v>
          </cell>
        </row>
        <row r="272">
          <cell r="B272">
            <v>271</v>
          </cell>
          <cell r="C272" t="str">
            <v>Holly</v>
          </cell>
          <cell r="D272" t="str">
            <v>Smith</v>
          </cell>
          <cell r="E272" t="str">
            <v>Sutton</v>
          </cell>
          <cell r="F272" t="str">
            <v>JL</v>
          </cell>
          <cell r="H272">
            <v>72</v>
          </cell>
          <cell r="I272" t="str">
            <v/>
          </cell>
          <cell r="J272">
            <v>0.0358912037037037</v>
          </cell>
        </row>
        <row r="273">
          <cell r="B273">
            <v>272</v>
          </cell>
          <cell r="C273" t="str">
            <v>Sue</v>
          </cell>
          <cell r="D273" t="str">
            <v>McLoughlin</v>
          </cell>
          <cell r="E273" t="str">
            <v>Kimberley</v>
          </cell>
          <cell r="F273" t="str">
            <v>VL55</v>
          </cell>
          <cell r="H273">
            <v>73</v>
          </cell>
          <cell r="I273" t="str">
            <v/>
          </cell>
          <cell r="J273">
            <v>0.03599537037037037</v>
          </cell>
        </row>
        <row r="274">
          <cell r="B274">
            <v>273</v>
          </cell>
          <cell r="C274" t="str">
            <v>Rob</v>
          </cell>
          <cell r="D274" t="str">
            <v>Bailey</v>
          </cell>
          <cell r="E274" t="str">
            <v>Kimberley</v>
          </cell>
          <cell r="F274" t="str">
            <v>VM60</v>
          </cell>
          <cell r="H274" t="str">
            <v/>
          </cell>
          <cell r="I274">
            <v>200</v>
          </cell>
          <cell r="J274">
            <v>0.03657407407407407</v>
          </cell>
        </row>
        <row r="275">
          <cell r="B275">
            <v>274</v>
          </cell>
          <cell r="C275" t="str">
            <v>Paul</v>
          </cell>
          <cell r="D275" t="str">
            <v>Turville</v>
          </cell>
          <cell r="E275" t="str">
            <v>Kimberley</v>
          </cell>
          <cell r="F275" t="str">
            <v>VM65+</v>
          </cell>
          <cell r="H275" t="str">
            <v/>
          </cell>
          <cell r="I275">
            <v>201</v>
          </cell>
          <cell r="J275">
            <v>0.036967592592592594</v>
          </cell>
        </row>
        <row r="276">
          <cell r="B276">
            <v>275</v>
          </cell>
          <cell r="C276" t="str">
            <v>Linda</v>
          </cell>
          <cell r="D276" t="str">
            <v>Sowter</v>
          </cell>
          <cell r="E276" t="str">
            <v>Chesapeake</v>
          </cell>
          <cell r="F276" t="str">
            <v>VL40</v>
          </cell>
          <cell r="H276">
            <v>74</v>
          </cell>
          <cell r="I276" t="str">
            <v/>
          </cell>
          <cell r="J276">
            <v>0.03725694444444445</v>
          </cell>
        </row>
        <row r="277">
          <cell r="B277">
            <v>276</v>
          </cell>
          <cell r="C277" t="str">
            <v>Nicki</v>
          </cell>
          <cell r="D277" t="str">
            <v>Foster</v>
          </cell>
          <cell r="E277" t="str">
            <v>Chesapeake</v>
          </cell>
          <cell r="F277" t="str">
            <v>SL</v>
          </cell>
          <cell r="H277">
            <v>75</v>
          </cell>
          <cell r="I277" t="str">
            <v/>
          </cell>
          <cell r="J277">
            <v>0.03966435185185185</v>
          </cell>
        </row>
        <row r="278">
          <cell r="B278">
            <v>277</v>
          </cell>
          <cell r="C278" t="str">
            <v>Samantha</v>
          </cell>
          <cell r="D278" t="str">
            <v>Dickinson</v>
          </cell>
          <cell r="E278" t="str">
            <v>Chesapeake</v>
          </cell>
          <cell r="F278" t="str">
            <v>SL</v>
          </cell>
          <cell r="H278">
            <v>76</v>
          </cell>
          <cell r="I278" t="str">
            <v/>
          </cell>
          <cell r="J278">
            <v>0.03966435185185185</v>
          </cell>
        </row>
        <row r="279">
          <cell r="C279" t="str">
            <v>Brian</v>
          </cell>
          <cell r="D279" t="str">
            <v>Manning</v>
          </cell>
          <cell r="E279" t="str">
            <v>Heanor</v>
          </cell>
          <cell r="F279" t="str">
            <v>VM50</v>
          </cell>
        </row>
        <row r="280">
          <cell r="C280" t="str">
            <v>Heather</v>
          </cell>
          <cell r="D280" t="str">
            <v>Wesson</v>
          </cell>
          <cell r="E280" t="str">
            <v>Heanor</v>
          </cell>
          <cell r="F280" t="str">
            <v>SL</v>
          </cell>
        </row>
        <row r="281">
          <cell r="C281" t="str">
            <v>Andy</v>
          </cell>
          <cell r="D281" t="str">
            <v>Wetherill</v>
          </cell>
          <cell r="E281" t="str">
            <v>Sutton</v>
          </cell>
          <cell r="F281" t="str">
            <v>VM50</v>
          </cell>
        </row>
        <row r="282">
          <cell r="C282" t="str">
            <v>Karl</v>
          </cell>
          <cell r="D282" t="str">
            <v>Atton</v>
          </cell>
          <cell r="E282" t="str">
            <v>Belper</v>
          </cell>
          <cell r="F282" t="str">
            <v>SM</v>
          </cell>
        </row>
        <row r="283">
          <cell r="C283" t="str">
            <v>Richie</v>
          </cell>
          <cell r="D283" t="str">
            <v>Barker</v>
          </cell>
          <cell r="E283" t="str">
            <v>Belper</v>
          </cell>
          <cell r="F283" t="str">
            <v>SM</v>
          </cell>
        </row>
        <row r="284">
          <cell r="C284" t="str">
            <v>Alan</v>
          </cell>
          <cell r="D284" t="str">
            <v>Billington</v>
          </cell>
          <cell r="E284" t="str">
            <v>Belper</v>
          </cell>
          <cell r="F284" t="str">
            <v>SM</v>
          </cell>
        </row>
        <row r="285">
          <cell r="C285" t="str">
            <v>Phil</v>
          </cell>
          <cell r="D285" t="str">
            <v>Butt</v>
          </cell>
          <cell r="E285" t="str">
            <v>Belper</v>
          </cell>
          <cell r="F285" t="str">
            <v>VM45</v>
          </cell>
        </row>
        <row r="286">
          <cell r="C286" t="str">
            <v>Dave</v>
          </cell>
          <cell r="D286" t="str">
            <v>Chadwick</v>
          </cell>
          <cell r="E286" t="str">
            <v>Belper</v>
          </cell>
          <cell r="F286" t="str">
            <v>VM50</v>
          </cell>
        </row>
        <row r="287">
          <cell r="C287" t="str">
            <v>John</v>
          </cell>
          <cell r="D287" t="str">
            <v>Chapman</v>
          </cell>
          <cell r="E287" t="str">
            <v>Belper</v>
          </cell>
          <cell r="F287" t="str">
            <v>VM55</v>
          </cell>
        </row>
        <row r="288">
          <cell r="C288" t="str">
            <v>Graham</v>
          </cell>
          <cell r="D288" t="str">
            <v>Collins</v>
          </cell>
          <cell r="E288" t="str">
            <v>Belper</v>
          </cell>
          <cell r="F288" t="str">
            <v>SM</v>
          </cell>
        </row>
        <row r="289">
          <cell r="C289" t="str">
            <v>Matt</v>
          </cell>
          <cell r="D289" t="str">
            <v>Conroy</v>
          </cell>
          <cell r="E289" t="str">
            <v>Belper</v>
          </cell>
          <cell r="F289" t="str">
            <v>SM</v>
          </cell>
        </row>
        <row r="290">
          <cell r="C290" t="str">
            <v>Dave</v>
          </cell>
          <cell r="D290" t="str">
            <v>Cooper</v>
          </cell>
          <cell r="E290" t="str">
            <v>Belper</v>
          </cell>
          <cell r="F290" t="str">
            <v>SM</v>
          </cell>
        </row>
        <row r="291">
          <cell r="C291" t="str">
            <v>Ken</v>
          </cell>
          <cell r="D291" t="str">
            <v>Dalgleish</v>
          </cell>
          <cell r="E291" t="str">
            <v>Belper</v>
          </cell>
          <cell r="F291" t="str">
            <v>VM45</v>
          </cell>
        </row>
        <row r="292">
          <cell r="C292" t="str">
            <v>Peter</v>
          </cell>
          <cell r="D292" t="str">
            <v>Edmondson</v>
          </cell>
          <cell r="E292" t="str">
            <v>Belper</v>
          </cell>
          <cell r="F292" t="str">
            <v>VM50</v>
          </cell>
        </row>
        <row r="293">
          <cell r="C293" t="str">
            <v>Jason</v>
          </cell>
          <cell r="D293" t="str">
            <v>Fores</v>
          </cell>
          <cell r="E293" t="str">
            <v>Belper</v>
          </cell>
          <cell r="F293" t="str">
            <v>SM</v>
          </cell>
        </row>
        <row r="294">
          <cell r="C294" t="str">
            <v>Chris</v>
          </cell>
          <cell r="D294" t="str">
            <v>Gilbert</v>
          </cell>
          <cell r="E294" t="str">
            <v>Belper</v>
          </cell>
          <cell r="F294" t="str">
            <v>VM40</v>
          </cell>
        </row>
        <row r="295">
          <cell r="C295" t="str">
            <v>Duncan</v>
          </cell>
          <cell r="D295" t="str">
            <v>Harrower</v>
          </cell>
          <cell r="E295" t="str">
            <v>Belper</v>
          </cell>
          <cell r="F295" t="str">
            <v>SM</v>
          </cell>
        </row>
        <row r="296">
          <cell r="C296" t="str">
            <v>Miles</v>
          </cell>
          <cell r="D296" t="str">
            <v>Hawkyard</v>
          </cell>
          <cell r="E296" t="str">
            <v>Belper</v>
          </cell>
          <cell r="F296" t="str">
            <v>VM45</v>
          </cell>
        </row>
        <row r="297">
          <cell r="C297" t="str">
            <v>Ian</v>
          </cell>
          <cell r="D297" t="str">
            <v>Hays</v>
          </cell>
          <cell r="E297" t="str">
            <v>Belper</v>
          </cell>
          <cell r="F297" t="str">
            <v>SM</v>
          </cell>
        </row>
        <row r="298">
          <cell r="C298" t="str">
            <v>Jude</v>
          </cell>
          <cell r="D298" t="str">
            <v>Humphrey</v>
          </cell>
          <cell r="E298" t="str">
            <v>Belper</v>
          </cell>
          <cell r="F298" t="e">
            <v>#N/A</v>
          </cell>
        </row>
        <row r="299">
          <cell r="C299" t="str">
            <v>Gordon</v>
          </cell>
          <cell r="D299" t="str">
            <v>Irvine</v>
          </cell>
          <cell r="E299" t="str">
            <v>Belper</v>
          </cell>
          <cell r="F299" t="str">
            <v>SM</v>
          </cell>
        </row>
        <row r="300">
          <cell r="C300" t="str">
            <v>Graham</v>
          </cell>
          <cell r="D300" t="str">
            <v>Johnson</v>
          </cell>
          <cell r="E300" t="str">
            <v>Belper</v>
          </cell>
          <cell r="F300" t="str">
            <v>VM50</v>
          </cell>
        </row>
        <row r="301">
          <cell r="C301" t="str">
            <v>Pete</v>
          </cell>
          <cell r="D301" t="str">
            <v>Kemp</v>
          </cell>
          <cell r="E301" t="str">
            <v>Belper</v>
          </cell>
          <cell r="F301" t="str">
            <v>VM60</v>
          </cell>
        </row>
        <row r="302">
          <cell r="C302" t="str">
            <v>Garry</v>
          </cell>
          <cell r="D302" t="str">
            <v>Knights</v>
          </cell>
          <cell r="E302" t="str">
            <v>Belper</v>
          </cell>
          <cell r="F302" t="str">
            <v>SM</v>
          </cell>
        </row>
        <row r="303">
          <cell r="C303" t="str">
            <v>Adrian</v>
          </cell>
          <cell r="D303" t="str">
            <v>Koe</v>
          </cell>
          <cell r="E303" t="str">
            <v>Belper</v>
          </cell>
          <cell r="F303" t="str">
            <v>SM</v>
          </cell>
        </row>
        <row r="304">
          <cell r="C304" t="str">
            <v>Mark</v>
          </cell>
          <cell r="D304" t="str">
            <v>Leatherland</v>
          </cell>
          <cell r="E304" t="str">
            <v>Belper</v>
          </cell>
          <cell r="F304" t="str">
            <v>SM</v>
          </cell>
        </row>
        <row r="305">
          <cell r="C305" t="str">
            <v>Simon</v>
          </cell>
          <cell r="D305" t="str">
            <v>Merwood</v>
          </cell>
          <cell r="E305" t="str">
            <v>Belper</v>
          </cell>
          <cell r="F305" t="str">
            <v>SM</v>
          </cell>
        </row>
        <row r="306">
          <cell r="C306" t="str">
            <v>Tom</v>
          </cell>
          <cell r="D306" t="str">
            <v>Moulder</v>
          </cell>
          <cell r="E306" t="str">
            <v>Belper</v>
          </cell>
          <cell r="F306" t="str">
            <v>SM</v>
          </cell>
        </row>
        <row r="307">
          <cell r="C307" t="str">
            <v>John </v>
          </cell>
          <cell r="D307" t="str">
            <v>Naughton</v>
          </cell>
          <cell r="E307" t="str">
            <v>Belper</v>
          </cell>
          <cell r="F307" t="str">
            <v>VM40</v>
          </cell>
        </row>
        <row r="308">
          <cell r="C308" t="str">
            <v>Phil</v>
          </cell>
          <cell r="D308" t="str">
            <v>Nicholls</v>
          </cell>
          <cell r="E308" t="str">
            <v>Belper</v>
          </cell>
          <cell r="F308" t="str">
            <v>VM45</v>
          </cell>
        </row>
        <row r="309">
          <cell r="C309" t="str">
            <v>Rob</v>
          </cell>
          <cell r="D309" t="str">
            <v>Pearce</v>
          </cell>
          <cell r="E309" t="str">
            <v>Belper</v>
          </cell>
          <cell r="F309" t="str">
            <v>SM</v>
          </cell>
        </row>
        <row r="310">
          <cell r="C310" t="str">
            <v>Patrick</v>
          </cell>
          <cell r="D310" t="str">
            <v>Phipps</v>
          </cell>
          <cell r="E310" t="str">
            <v>Belper</v>
          </cell>
          <cell r="F310" t="str">
            <v>SM</v>
          </cell>
        </row>
        <row r="311">
          <cell r="C311" t="str">
            <v>Rob</v>
          </cell>
          <cell r="D311" t="str">
            <v>Poyser</v>
          </cell>
          <cell r="E311" t="str">
            <v>Belper</v>
          </cell>
          <cell r="F311" t="str">
            <v>VM40</v>
          </cell>
        </row>
        <row r="312">
          <cell r="C312" t="str">
            <v>Malcolm</v>
          </cell>
          <cell r="D312" t="str">
            <v>Read</v>
          </cell>
          <cell r="E312" t="str">
            <v>Belper</v>
          </cell>
          <cell r="F312" t="str">
            <v>VM65+</v>
          </cell>
        </row>
        <row r="313">
          <cell r="C313" t="str">
            <v>Andy</v>
          </cell>
          <cell r="D313" t="str">
            <v>Shorney</v>
          </cell>
          <cell r="E313" t="str">
            <v>Belper</v>
          </cell>
          <cell r="F313" t="str">
            <v>SM</v>
          </cell>
        </row>
        <row r="314">
          <cell r="C314" t="str">
            <v>David</v>
          </cell>
          <cell r="D314" t="str">
            <v>Smith</v>
          </cell>
          <cell r="E314" t="str">
            <v>Belper</v>
          </cell>
          <cell r="F314" t="str">
            <v>VM40</v>
          </cell>
        </row>
        <row r="315">
          <cell r="C315" t="str">
            <v>Alan</v>
          </cell>
          <cell r="D315" t="str">
            <v>Squires</v>
          </cell>
          <cell r="E315" t="str">
            <v>Belper</v>
          </cell>
          <cell r="F315" t="str">
            <v>VM55</v>
          </cell>
        </row>
        <row r="316">
          <cell r="C316" t="str">
            <v>Tom</v>
          </cell>
          <cell r="D316" t="str">
            <v>Steel</v>
          </cell>
          <cell r="E316" t="str">
            <v>Belper</v>
          </cell>
          <cell r="F316" t="str">
            <v>VM50</v>
          </cell>
        </row>
        <row r="317">
          <cell r="C317" t="str">
            <v>Geoff</v>
          </cell>
          <cell r="D317" t="str">
            <v>Stone</v>
          </cell>
          <cell r="E317" t="str">
            <v>Belper</v>
          </cell>
          <cell r="F317" t="str">
            <v>VM60</v>
          </cell>
        </row>
        <row r="318">
          <cell r="C318" t="str">
            <v>Paul</v>
          </cell>
          <cell r="D318" t="str">
            <v>Trethewey</v>
          </cell>
          <cell r="E318" t="str">
            <v>Belper</v>
          </cell>
          <cell r="F318" t="str">
            <v>SM</v>
          </cell>
        </row>
        <row r="319">
          <cell r="C319" t="str">
            <v>Malcolm</v>
          </cell>
          <cell r="D319" t="str">
            <v>Weir</v>
          </cell>
          <cell r="E319" t="str">
            <v>Belper</v>
          </cell>
          <cell r="F319" t="str">
            <v>VM60</v>
          </cell>
        </row>
        <row r="320">
          <cell r="C320" t="str">
            <v>Jordan </v>
          </cell>
          <cell r="D320" t="str">
            <v>Whitehead</v>
          </cell>
          <cell r="E320" t="str">
            <v>Belper</v>
          </cell>
          <cell r="F320" t="e">
            <v>#N/A</v>
          </cell>
        </row>
        <row r="321">
          <cell r="C321" t="str">
            <v>Neil</v>
          </cell>
          <cell r="D321" t="str">
            <v>Wilson</v>
          </cell>
          <cell r="E321" t="str">
            <v>Belper</v>
          </cell>
          <cell r="F321" t="str">
            <v>SM</v>
          </cell>
        </row>
        <row r="322">
          <cell r="C322" t="str">
            <v>Steve</v>
          </cell>
          <cell r="D322" t="str">
            <v>Winfield</v>
          </cell>
          <cell r="E322" t="str">
            <v>Belper</v>
          </cell>
          <cell r="F322" t="str">
            <v>VM45</v>
          </cell>
        </row>
        <row r="323">
          <cell r="C323" t="str">
            <v>Amer</v>
          </cell>
          <cell r="D323" t="str">
            <v>Armoush</v>
          </cell>
          <cell r="E323" t="str">
            <v>Belper</v>
          </cell>
          <cell r="F323" t="str">
            <v>VM45</v>
          </cell>
        </row>
        <row r="324">
          <cell r="C324">
            <v>0</v>
          </cell>
          <cell r="D324">
            <v>0</v>
          </cell>
          <cell r="E324" t="str">
            <v>Belper</v>
          </cell>
          <cell r="F324" t="e">
            <v>#N/A</v>
          </cell>
        </row>
        <row r="325">
          <cell r="C325" t="str">
            <v>Jane</v>
          </cell>
          <cell r="D325" t="str">
            <v>Armoush</v>
          </cell>
          <cell r="E325" t="str">
            <v>Belper</v>
          </cell>
          <cell r="F325" t="str">
            <v>VL50+</v>
          </cell>
        </row>
        <row r="326">
          <cell r="C326" t="str">
            <v>Michele</v>
          </cell>
          <cell r="D326" t="str">
            <v>Arnold</v>
          </cell>
          <cell r="E326" t="str">
            <v>Belper</v>
          </cell>
          <cell r="F326" t="str">
            <v>SL</v>
          </cell>
        </row>
        <row r="327">
          <cell r="C327" t="str">
            <v>Rosemary</v>
          </cell>
          <cell r="D327" t="str">
            <v>Arris</v>
          </cell>
          <cell r="E327" t="str">
            <v>Belper</v>
          </cell>
          <cell r="F327" t="str">
            <v>VL45</v>
          </cell>
        </row>
        <row r="328">
          <cell r="C328" t="str">
            <v>Georgina</v>
          </cell>
          <cell r="D328" t="str">
            <v>Bestwick</v>
          </cell>
          <cell r="E328" t="str">
            <v>Belper</v>
          </cell>
          <cell r="F328" t="str">
            <v>SL</v>
          </cell>
        </row>
        <row r="329">
          <cell r="C329" t="str">
            <v>Joanne</v>
          </cell>
          <cell r="D329" t="str">
            <v>Caborn</v>
          </cell>
          <cell r="E329" t="str">
            <v>Belper</v>
          </cell>
          <cell r="F329" t="str">
            <v>SL</v>
          </cell>
        </row>
        <row r="330">
          <cell r="C330" t="str">
            <v>Sharon</v>
          </cell>
          <cell r="D330" t="str">
            <v>Colegate</v>
          </cell>
          <cell r="E330" t="str">
            <v>Belper</v>
          </cell>
          <cell r="F330" t="str">
            <v>SL</v>
          </cell>
        </row>
        <row r="331">
          <cell r="C331" t="str">
            <v>Beth</v>
          </cell>
          <cell r="D331" t="str">
            <v>Cooper</v>
          </cell>
          <cell r="E331" t="str">
            <v>Belper</v>
          </cell>
          <cell r="F331" t="str">
            <v>SL</v>
          </cell>
        </row>
        <row r="332">
          <cell r="C332" t="str">
            <v>Louise</v>
          </cell>
          <cell r="D332" t="str">
            <v>Dalgleish</v>
          </cell>
          <cell r="E332" t="str">
            <v>Belper</v>
          </cell>
          <cell r="F332" t="str">
            <v>VL40</v>
          </cell>
        </row>
        <row r="333">
          <cell r="C333" t="str">
            <v>Mary</v>
          </cell>
          <cell r="D333" t="str">
            <v>Dwyer</v>
          </cell>
          <cell r="E333" t="str">
            <v>Belper</v>
          </cell>
          <cell r="F333" t="str">
            <v>VL50+</v>
          </cell>
        </row>
        <row r="334">
          <cell r="C334" t="str">
            <v>Julie</v>
          </cell>
          <cell r="D334" t="str">
            <v>Hamilton</v>
          </cell>
          <cell r="E334" t="str">
            <v>Belper</v>
          </cell>
          <cell r="F334" t="str">
            <v>VL45</v>
          </cell>
        </row>
        <row r="335">
          <cell r="C335" t="str">
            <v>Joanne</v>
          </cell>
          <cell r="D335" t="str">
            <v>Hawkyard</v>
          </cell>
          <cell r="E335" t="str">
            <v>Belper</v>
          </cell>
          <cell r="F335" t="str">
            <v>VL45</v>
          </cell>
        </row>
        <row r="336">
          <cell r="C336" t="str">
            <v>Theresa</v>
          </cell>
          <cell r="D336" t="str">
            <v>Hempsall</v>
          </cell>
          <cell r="E336" t="str">
            <v>Belper</v>
          </cell>
          <cell r="F336" t="str">
            <v>VL45</v>
          </cell>
        </row>
        <row r="337">
          <cell r="C337" t="str">
            <v>Sarah</v>
          </cell>
          <cell r="D337" t="str">
            <v>Holme</v>
          </cell>
          <cell r="E337" t="str">
            <v>Belper</v>
          </cell>
          <cell r="F337" t="str">
            <v>SL</v>
          </cell>
        </row>
        <row r="338">
          <cell r="C338" t="str">
            <v>Naomi</v>
          </cell>
          <cell r="D338" t="str">
            <v>Humphreys</v>
          </cell>
          <cell r="E338" t="str">
            <v>Belper</v>
          </cell>
          <cell r="F338" t="str">
            <v>SL</v>
          </cell>
        </row>
        <row r="339">
          <cell r="C339" t="str">
            <v>Anne</v>
          </cell>
          <cell r="D339" t="str">
            <v>Humphries</v>
          </cell>
          <cell r="E339" t="str">
            <v>Belper</v>
          </cell>
          <cell r="F339" t="str">
            <v>VL55</v>
          </cell>
        </row>
        <row r="340">
          <cell r="C340" t="str">
            <v>Herbie</v>
          </cell>
          <cell r="D340" t="str">
            <v>Kaur</v>
          </cell>
          <cell r="E340" t="str">
            <v>Belper</v>
          </cell>
          <cell r="F340" t="str">
            <v>SL</v>
          </cell>
        </row>
        <row r="341">
          <cell r="C341" t="str">
            <v>Claire</v>
          </cell>
          <cell r="D341" t="str">
            <v>Lightfoot</v>
          </cell>
          <cell r="E341" t="str">
            <v>Belper</v>
          </cell>
          <cell r="F341" t="str">
            <v>SL</v>
          </cell>
        </row>
        <row r="342">
          <cell r="C342" t="str">
            <v>Sam</v>
          </cell>
          <cell r="D342" t="str">
            <v>Lowry</v>
          </cell>
          <cell r="E342" t="str">
            <v>Belper</v>
          </cell>
          <cell r="F342" t="str">
            <v>SL</v>
          </cell>
        </row>
        <row r="343">
          <cell r="C343" t="str">
            <v>Rachel</v>
          </cell>
          <cell r="D343" t="str">
            <v>Lymer</v>
          </cell>
          <cell r="E343" t="str">
            <v>Belper</v>
          </cell>
          <cell r="F343" t="str">
            <v>VL45</v>
          </cell>
        </row>
        <row r="344">
          <cell r="C344" t="str">
            <v>Geraldine</v>
          </cell>
          <cell r="D344" t="str">
            <v>McLaughlin</v>
          </cell>
          <cell r="E344" t="str">
            <v>Belper</v>
          </cell>
          <cell r="F344" t="str">
            <v>VL40</v>
          </cell>
        </row>
        <row r="345">
          <cell r="C345" t="str">
            <v>Anthea</v>
          </cell>
          <cell r="D345" t="str">
            <v>Page</v>
          </cell>
          <cell r="E345" t="str">
            <v>Belper</v>
          </cell>
          <cell r="F345" t="str">
            <v>VL40</v>
          </cell>
        </row>
        <row r="346">
          <cell r="C346" t="str">
            <v>Becky</v>
          </cell>
          <cell r="D346" t="str">
            <v>Poyser</v>
          </cell>
          <cell r="E346" t="str">
            <v>Belper</v>
          </cell>
          <cell r="F346" t="str">
            <v>VL40</v>
          </cell>
        </row>
        <row r="347">
          <cell r="C347" t="str">
            <v>Amy</v>
          </cell>
          <cell r="D347" t="str">
            <v>Robinson</v>
          </cell>
          <cell r="E347" t="str">
            <v>Belper</v>
          </cell>
          <cell r="F347" t="str">
            <v>SL</v>
          </cell>
        </row>
        <row r="348">
          <cell r="C348" t="str">
            <v>Amy</v>
          </cell>
          <cell r="D348" t="str">
            <v>Rouse</v>
          </cell>
          <cell r="E348" t="str">
            <v>Belper</v>
          </cell>
          <cell r="F348" t="str">
            <v>SL</v>
          </cell>
        </row>
        <row r="349">
          <cell r="C349" t="str">
            <v>Maddy</v>
          </cell>
          <cell r="D349" t="str">
            <v>Salter</v>
          </cell>
          <cell r="E349" t="str">
            <v>Belper</v>
          </cell>
          <cell r="F349" t="str">
            <v>SL</v>
          </cell>
        </row>
        <row r="350">
          <cell r="C350" t="str">
            <v>Lisa</v>
          </cell>
          <cell r="D350" t="str">
            <v>Salton</v>
          </cell>
          <cell r="E350" t="str">
            <v>Belper</v>
          </cell>
          <cell r="F350" t="str">
            <v>VL40</v>
          </cell>
        </row>
        <row r="351">
          <cell r="C351" t="str">
            <v>Fiona</v>
          </cell>
          <cell r="D351" t="str">
            <v>Sellar</v>
          </cell>
          <cell r="E351" t="str">
            <v>Belper</v>
          </cell>
          <cell r="F351" t="str">
            <v>VL50+</v>
          </cell>
        </row>
        <row r="352">
          <cell r="C352" t="str">
            <v>Hannah</v>
          </cell>
          <cell r="D352" t="str">
            <v>Semeraro</v>
          </cell>
          <cell r="E352" t="str">
            <v>Belper</v>
          </cell>
          <cell r="F352" t="str">
            <v>SL</v>
          </cell>
        </row>
        <row r="353">
          <cell r="C353" t="str">
            <v>Rose</v>
          </cell>
          <cell r="D353" t="str">
            <v>Sensecall</v>
          </cell>
          <cell r="E353" t="str">
            <v>Belper</v>
          </cell>
          <cell r="F353" t="str">
            <v>SL</v>
          </cell>
        </row>
        <row r="354">
          <cell r="C354" t="str">
            <v>Natalie</v>
          </cell>
          <cell r="D354" t="str">
            <v>Shaw</v>
          </cell>
          <cell r="E354" t="str">
            <v>Belper</v>
          </cell>
          <cell r="F354" t="str">
            <v>SL</v>
          </cell>
        </row>
        <row r="355">
          <cell r="C355" t="str">
            <v>Shelley</v>
          </cell>
          <cell r="D355" t="str">
            <v>Swindells</v>
          </cell>
          <cell r="E355" t="str">
            <v>Belper</v>
          </cell>
          <cell r="F355" t="str">
            <v>VL45</v>
          </cell>
        </row>
        <row r="356">
          <cell r="C356" t="str">
            <v>Natalie</v>
          </cell>
          <cell r="D356" t="str">
            <v>Trewethey</v>
          </cell>
          <cell r="E356" t="str">
            <v>Belper</v>
          </cell>
          <cell r="F356" t="str">
            <v>SL</v>
          </cell>
        </row>
        <row r="357">
          <cell r="C357" t="str">
            <v>Kirsty</v>
          </cell>
          <cell r="D357" t="str">
            <v>Westran</v>
          </cell>
          <cell r="E357" t="str">
            <v>Belper</v>
          </cell>
          <cell r="F357" t="str">
            <v>SL</v>
          </cell>
        </row>
        <row r="358">
          <cell r="C358" t="str">
            <v>Emma</v>
          </cell>
          <cell r="D358" t="str">
            <v>Williams</v>
          </cell>
          <cell r="E358" t="str">
            <v>Belper</v>
          </cell>
          <cell r="F358" t="str">
            <v>SL</v>
          </cell>
        </row>
        <row r="359">
          <cell r="C359">
            <v>0</v>
          </cell>
          <cell r="D359">
            <v>0</v>
          </cell>
          <cell r="E359" t="str">
            <v>Belper</v>
          </cell>
          <cell r="F359" t="e">
            <v>#N/A</v>
          </cell>
        </row>
        <row r="360">
          <cell r="C360">
            <v>0</v>
          </cell>
          <cell r="D360">
            <v>0</v>
          </cell>
          <cell r="E360" t="str">
            <v>Belper</v>
          </cell>
          <cell r="F360" t="e">
            <v>#N/A</v>
          </cell>
        </row>
        <row r="361">
          <cell r="C361">
            <v>0</v>
          </cell>
          <cell r="D361">
            <v>0</v>
          </cell>
          <cell r="E361" t="str">
            <v>Belper</v>
          </cell>
          <cell r="F361" t="e">
            <v>#N/A</v>
          </cell>
        </row>
        <row r="362">
          <cell r="C362" t="str">
            <v>Patrick</v>
          </cell>
          <cell r="D362" t="str">
            <v>Bernans</v>
          </cell>
          <cell r="E362" t="str">
            <v>Chesapeake</v>
          </cell>
          <cell r="F362" t="str">
            <v>VM45</v>
          </cell>
        </row>
        <row r="363">
          <cell r="C363" t="str">
            <v>Kevin</v>
          </cell>
          <cell r="D363" t="str">
            <v>Dilks</v>
          </cell>
          <cell r="E363" t="str">
            <v>Chesapeake</v>
          </cell>
          <cell r="F363" t="str">
            <v>VM40</v>
          </cell>
        </row>
        <row r="364">
          <cell r="C364" t="str">
            <v>Malc</v>
          </cell>
          <cell r="D364" t="str">
            <v>Dilks</v>
          </cell>
          <cell r="E364" t="str">
            <v>Chesapeake</v>
          </cell>
          <cell r="F364" t="str">
            <v>VM65+</v>
          </cell>
        </row>
        <row r="365">
          <cell r="C365" t="str">
            <v>Pete</v>
          </cell>
          <cell r="D365" t="str">
            <v>Dilley</v>
          </cell>
          <cell r="E365" t="str">
            <v>Chesapeake</v>
          </cell>
          <cell r="F365" t="str">
            <v>VM60</v>
          </cell>
        </row>
        <row r="366">
          <cell r="C366" t="str">
            <v>Dave</v>
          </cell>
          <cell r="D366" t="str">
            <v>Greenwood</v>
          </cell>
          <cell r="E366" t="str">
            <v>Chesapeake</v>
          </cell>
          <cell r="F366" t="str">
            <v>VM40</v>
          </cell>
        </row>
        <row r="367">
          <cell r="C367" t="str">
            <v>Adam</v>
          </cell>
          <cell r="D367" t="str">
            <v>Herbert</v>
          </cell>
          <cell r="E367" t="str">
            <v>Chesapeake</v>
          </cell>
          <cell r="F367" t="str">
            <v>SM</v>
          </cell>
        </row>
        <row r="368">
          <cell r="C368" t="str">
            <v>Christopher</v>
          </cell>
          <cell r="D368" t="str">
            <v>Hilliard</v>
          </cell>
          <cell r="E368" t="str">
            <v>Chesapeake</v>
          </cell>
          <cell r="F368" t="str">
            <v>JM</v>
          </cell>
        </row>
        <row r="369">
          <cell r="C369" t="str">
            <v>Ian</v>
          </cell>
          <cell r="D369" t="str">
            <v>Keetley</v>
          </cell>
          <cell r="E369" t="str">
            <v>Chesapeake</v>
          </cell>
          <cell r="F369" t="str">
            <v>VM45</v>
          </cell>
        </row>
        <row r="370">
          <cell r="C370" t="str">
            <v>Phil</v>
          </cell>
          <cell r="D370" t="str">
            <v>Margett</v>
          </cell>
          <cell r="E370" t="str">
            <v>Chesapeake</v>
          </cell>
          <cell r="F370" t="str">
            <v>VM45</v>
          </cell>
        </row>
        <row r="371">
          <cell r="C371" t="str">
            <v>Barry</v>
          </cell>
          <cell r="D371" t="str">
            <v>Pegg</v>
          </cell>
          <cell r="E371" t="str">
            <v>Chesapeake</v>
          </cell>
          <cell r="F371" t="str">
            <v>VM60</v>
          </cell>
        </row>
        <row r="372">
          <cell r="C372" t="str">
            <v>Jack</v>
          </cell>
          <cell r="D372" t="str">
            <v>Powell</v>
          </cell>
          <cell r="E372" t="str">
            <v>Chesapeake</v>
          </cell>
          <cell r="F372" t="str">
            <v>VM65+</v>
          </cell>
        </row>
        <row r="373">
          <cell r="C373" t="str">
            <v>Phil</v>
          </cell>
          <cell r="D373" t="str">
            <v>Sharpe</v>
          </cell>
          <cell r="E373" t="str">
            <v>Chesapeake</v>
          </cell>
          <cell r="F373" t="str">
            <v>VM55</v>
          </cell>
        </row>
        <row r="374">
          <cell r="C374" t="str">
            <v>Phil</v>
          </cell>
          <cell r="D374" t="str">
            <v>Softley</v>
          </cell>
          <cell r="E374" t="str">
            <v>Chesapeake</v>
          </cell>
          <cell r="F374" t="str">
            <v>SM</v>
          </cell>
        </row>
        <row r="375">
          <cell r="C375" t="str">
            <v>Sean</v>
          </cell>
          <cell r="D375" t="str">
            <v>Stack</v>
          </cell>
          <cell r="E375" t="str">
            <v>Chesapeake</v>
          </cell>
          <cell r="F375" t="str">
            <v>JM</v>
          </cell>
        </row>
        <row r="376">
          <cell r="C376" t="str">
            <v>Simon</v>
          </cell>
          <cell r="D376" t="str">
            <v>Still</v>
          </cell>
          <cell r="E376" t="str">
            <v>Chesapeake</v>
          </cell>
          <cell r="F376" t="str">
            <v>VM40</v>
          </cell>
        </row>
        <row r="377">
          <cell r="C377" t="str">
            <v>Dan</v>
          </cell>
          <cell r="D377" t="str">
            <v>Swan</v>
          </cell>
          <cell r="E377" t="str">
            <v>Chesapeake</v>
          </cell>
          <cell r="F377" t="str">
            <v>SM</v>
          </cell>
        </row>
        <row r="378">
          <cell r="C378" t="str">
            <v>Dave</v>
          </cell>
          <cell r="D378" t="str">
            <v>Thompson</v>
          </cell>
          <cell r="E378" t="str">
            <v>Chesapeake</v>
          </cell>
          <cell r="F378" t="str">
            <v>SM</v>
          </cell>
        </row>
        <row r="379">
          <cell r="C379" t="str">
            <v>Ken</v>
          </cell>
          <cell r="D379" t="str">
            <v>Woodward</v>
          </cell>
          <cell r="E379" t="str">
            <v>Chesapeake</v>
          </cell>
          <cell r="F379" t="str">
            <v>VM55</v>
          </cell>
        </row>
        <row r="380">
          <cell r="C380">
            <v>0</v>
          </cell>
          <cell r="D380">
            <v>0</v>
          </cell>
          <cell r="E380" t="str">
            <v>Chesapeake</v>
          </cell>
          <cell r="F380" t="e">
            <v>#N/A</v>
          </cell>
        </row>
        <row r="381">
          <cell r="C381" t="str">
            <v>Theresa</v>
          </cell>
          <cell r="D381" t="str">
            <v>Borg</v>
          </cell>
          <cell r="E381" t="str">
            <v>Chesapeake</v>
          </cell>
          <cell r="F381" t="str">
            <v>VL45</v>
          </cell>
        </row>
        <row r="382">
          <cell r="C382" t="str">
            <v>Rachel</v>
          </cell>
          <cell r="D382" t="str">
            <v>Bown</v>
          </cell>
          <cell r="E382" t="str">
            <v>Chesapeake</v>
          </cell>
          <cell r="F382" t="str">
            <v>SL</v>
          </cell>
        </row>
        <row r="383">
          <cell r="C383" t="str">
            <v>Angela</v>
          </cell>
          <cell r="D383" t="str">
            <v>Colebourne</v>
          </cell>
          <cell r="E383" t="str">
            <v>Chesapeake</v>
          </cell>
          <cell r="F383" t="str">
            <v>VL45</v>
          </cell>
        </row>
        <row r="384">
          <cell r="C384" t="str">
            <v>Lynn</v>
          </cell>
          <cell r="D384" t="str">
            <v>Cullen</v>
          </cell>
          <cell r="E384" t="str">
            <v>Chesapeake</v>
          </cell>
          <cell r="F384" t="str">
            <v>VL45</v>
          </cell>
        </row>
        <row r="385">
          <cell r="C385" t="str">
            <v>Mary</v>
          </cell>
          <cell r="D385" t="str">
            <v>Kinder</v>
          </cell>
          <cell r="E385" t="str">
            <v>Chesapeake</v>
          </cell>
          <cell r="F385" t="str">
            <v>VL55</v>
          </cell>
        </row>
        <row r="386">
          <cell r="C386" t="str">
            <v>Kath</v>
          </cell>
          <cell r="D386" t="str">
            <v>Pegg</v>
          </cell>
          <cell r="E386" t="str">
            <v>Chesapeake</v>
          </cell>
          <cell r="F386" t="str">
            <v>VL55</v>
          </cell>
        </row>
        <row r="387">
          <cell r="C387" t="str">
            <v>Leonie</v>
          </cell>
          <cell r="D387" t="str">
            <v>Shipley</v>
          </cell>
          <cell r="E387" t="str">
            <v>Chesapeake</v>
          </cell>
          <cell r="F387" t="str">
            <v>SL</v>
          </cell>
        </row>
        <row r="388">
          <cell r="C388" t="str">
            <v>Louise</v>
          </cell>
          <cell r="D388" t="str">
            <v>Shipley</v>
          </cell>
          <cell r="E388" t="str">
            <v>Chesapeake</v>
          </cell>
          <cell r="F388" t="str">
            <v>VL45</v>
          </cell>
        </row>
        <row r="389">
          <cell r="C389" t="str">
            <v>Liz</v>
          </cell>
          <cell r="D389" t="str">
            <v>Woodward</v>
          </cell>
          <cell r="E389" t="str">
            <v>Chesapeake</v>
          </cell>
          <cell r="F389" t="str">
            <v>VL50+</v>
          </cell>
        </row>
        <row r="390">
          <cell r="C390">
            <v>0</v>
          </cell>
          <cell r="D390">
            <v>0</v>
          </cell>
          <cell r="E390" t="str">
            <v>Chesapeake</v>
          </cell>
          <cell r="F390" t="e">
            <v>#N/A</v>
          </cell>
        </row>
        <row r="391">
          <cell r="C391">
            <v>0</v>
          </cell>
          <cell r="D391">
            <v>0</v>
          </cell>
          <cell r="E391" t="str">
            <v>Chesapeake</v>
          </cell>
          <cell r="F391" t="e">
            <v>#N/A</v>
          </cell>
        </row>
        <row r="392">
          <cell r="C392">
            <v>0</v>
          </cell>
          <cell r="D392">
            <v>0</v>
          </cell>
          <cell r="E392" t="str">
            <v>Chesapeake</v>
          </cell>
          <cell r="F392" t="e">
            <v>#N/A</v>
          </cell>
        </row>
        <row r="393">
          <cell r="C393">
            <v>0</v>
          </cell>
          <cell r="D393">
            <v>0</v>
          </cell>
          <cell r="E393" t="str">
            <v>Chesapeake</v>
          </cell>
          <cell r="F393" t="e">
            <v>#N/A</v>
          </cell>
        </row>
        <row r="394">
          <cell r="C394">
            <v>0</v>
          </cell>
          <cell r="D394">
            <v>0</v>
          </cell>
          <cell r="E394" t="str">
            <v>Chesapeake</v>
          </cell>
          <cell r="F394" t="e">
            <v>#N/A</v>
          </cell>
        </row>
        <row r="395">
          <cell r="C395" t="str">
            <v>Simon</v>
          </cell>
          <cell r="D395" t="str">
            <v>Baker</v>
          </cell>
          <cell r="E395" t="str">
            <v>Heanor</v>
          </cell>
          <cell r="F395" t="str">
            <v>SM</v>
          </cell>
        </row>
        <row r="396">
          <cell r="C396" t="str">
            <v>Ryan</v>
          </cell>
          <cell r="D396" t="str">
            <v>Blake</v>
          </cell>
          <cell r="E396" t="str">
            <v>Heanor</v>
          </cell>
          <cell r="F396" t="str">
            <v>SM</v>
          </cell>
        </row>
        <row r="397">
          <cell r="C397" t="str">
            <v>Russ</v>
          </cell>
          <cell r="D397" t="str">
            <v>Buxton</v>
          </cell>
          <cell r="E397" t="str">
            <v>Heanor</v>
          </cell>
          <cell r="F397" t="str">
            <v>VM50</v>
          </cell>
        </row>
        <row r="398">
          <cell r="C398" t="str">
            <v>Kieran</v>
          </cell>
          <cell r="D398" t="str">
            <v>Davis</v>
          </cell>
          <cell r="E398" t="str">
            <v>Heanor</v>
          </cell>
          <cell r="F398" t="str">
            <v>SM</v>
          </cell>
        </row>
        <row r="399">
          <cell r="C399" t="str">
            <v>Ashley</v>
          </cell>
          <cell r="D399" t="str">
            <v>Deeming</v>
          </cell>
          <cell r="E399" t="str">
            <v>Heanor</v>
          </cell>
          <cell r="F399" t="str">
            <v>SM</v>
          </cell>
        </row>
        <row r="400">
          <cell r="C400" t="str">
            <v>Adam</v>
          </cell>
          <cell r="D400" t="str">
            <v>Grice</v>
          </cell>
          <cell r="E400" t="str">
            <v>Heanor</v>
          </cell>
          <cell r="F400" t="str">
            <v>SM</v>
          </cell>
        </row>
        <row r="401">
          <cell r="C401" t="str">
            <v>John</v>
          </cell>
          <cell r="D401" t="str">
            <v>Grice</v>
          </cell>
          <cell r="E401" t="str">
            <v>Heanor</v>
          </cell>
          <cell r="F401" t="str">
            <v>VM50</v>
          </cell>
        </row>
        <row r="402">
          <cell r="C402" t="str">
            <v>Alastair</v>
          </cell>
          <cell r="D402" t="str">
            <v>Hobday</v>
          </cell>
          <cell r="E402" t="str">
            <v>Heanor</v>
          </cell>
          <cell r="F402" t="str">
            <v>VM40</v>
          </cell>
        </row>
        <row r="403">
          <cell r="C403" t="str">
            <v>Andy</v>
          </cell>
          <cell r="D403" t="str">
            <v>Mucklestone</v>
          </cell>
          <cell r="E403" t="str">
            <v>Heanor</v>
          </cell>
          <cell r="F403" t="str">
            <v>VM40</v>
          </cell>
        </row>
        <row r="404">
          <cell r="C404" t="str">
            <v>Andy</v>
          </cell>
          <cell r="D404" t="str">
            <v>Nelson</v>
          </cell>
          <cell r="E404" t="str">
            <v>Heanor</v>
          </cell>
          <cell r="F404" t="str">
            <v>VM55</v>
          </cell>
        </row>
        <row r="405">
          <cell r="C405" t="str">
            <v>Sam</v>
          </cell>
          <cell r="D405" t="str">
            <v>North</v>
          </cell>
          <cell r="E405" t="str">
            <v>Heanor</v>
          </cell>
          <cell r="F405" t="str">
            <v>VM55</v>
          </cell>
        </row>
        <row r="406">
          <cell r="C406" t="str">
            <v>David</v>
          </cell>
          <cell r="D406" t="str">
            <v>Pobert</v>
          </cell>
          <cell r="E406" t="str">
            <v>Heanor</v>
          </cell>
          <cell r="F406" t="str">
            <v>VM40</v>
          </cell>
        </row>
        <row r="407">
          <cell r="C407" t="str">
            <v>Chris</v>
          </cell>
          <cell r="D407" t="str">
            <v>Rainsford</v>
          </cell>
          <cell r="E407" t="str">
            <v>Heanor</v>
          </cell>
          <cell r="F407" t="str">
            <v>SM</v>
          </cell>
        </row>
        <row r="408">
          <cell r="C408" t="str">
            <v>Gabriel</v>
          </cell>
          <cell r="D408" t="str">
            <v>Saiz</v>
          </cell>
          <cell r="E408" t="str">
            <v>Heanor</v>
          </cell>
          <cell r="F408" t="str">
            <v>SM</v>
          </cell>
        </row>
        <row r="409">
          <cell r="C409" t="str">
            <v>Alan</v>
          </cell>
          <cell r="D409" t="str">
            <v>Seamer</v>
          </cell>
          <cell r="E409" t="str">
            <v>Heanor</v>
          </cell>
          <cell r="F409" t="str">
            <v>VM45</v>
          </cell>
        </row>
        <row r="410">
          <cell r="C410" t="str">
            <v>Luke</v>
          </cell>
          <cell r="D410" t="str">
            <v>Seamer</v>
          </cell>
          <cell r="E410" t="str">
            <v>Heanor</v>
          </cell>
          <cell r="F410" t="str">
            <v>SM</v>
          </cell>
        </row>
        <row r="411">
          <cell r="C411" t="str">
            <v>Alan</v>
          </cell>
          <cell r="D411" t="str">
            <v>Smith</v>
          </cell>
          <cell r="E411" t="str">
            <v>Heanor</v>
          </cell>
          <cell r="F411" t="str">
            <v>VM55</v>
          </cell>
        </row>
        <row r="412">
          <cell r="C412" t="str">
            <v>Mark</v>
          </cell>
          <cell r="D412" t="str">
            <v>Spendlove</v>
          </cell>
          <cell r="E412" t="str">
            <v>Heanor</v>
          </cell>
          <cell r="F412" t="str">
            <v>VM40</v>
          </cell>
        </row>
        <row r="413">
          <cell r="C413" t="str">
            <v>Anthony</v>
          </cell>
          <cell r="D413" t="str">
            <v>Weatherson</v>
          </cell>
          <cell r="E413" t="str">
            <v>Heanor</v>
          </cell>
          <cell r="F413" t="str">
            <v>VM40</v>
          </cell>
        </row>
        <row r="414">
          <cell r="C414" t="str">
            <v>Graham</v>
          </cell>
          <cell r="D414" t="str">
            <v>Whitt</v>
          </cell>
          <cell r="E414" t="str">
            <v>Heanor</v>
          </cell>
          <cell r="F414" t="str">
            <v>SM</v>
          </cell>
        </row>
        <row r="415">
          <cell r="C415" t="str">
            <v>Adam</v>
          </cell>
          <cell r="D415" t="str">
            <v>Hickey</v>
          </cell>
          <cell r="E415" t="str">
            <v>Heanor</v>
          </cell>
          <cell r="F415" t="str">
            <v>SM</v>
          </cell>
        </row>
        <row r="416">
          <cell r="D416">
            <v>0</v>
          </cell>
          <cell r="E416" t="str">
            <v>Heanor</v>
          </cell>
          <cell r="F416" t="e">
            <v>#N/A</v>
          </cell>
        </row>
        <row r="417">
          <cell r="C417">
            <v>0</v>
          </cell>
          <cell r="D417">
            <v>0</v>
          </cell>
          <cell r="E417" t="str">
            <v>Heanor</v>
          </cell>
          <cell r="F417" t="e">
            <v>#N/A</v>
          </cell>
        </row>
        <row r="418">
          <cell r="C418">
            <v>0</v>
          </cell>
          <cell r="D418">
            <v>0</v>
          </cell>
          <cell r="E418" t="str">
            <v>Heanor</v>
          </cell>
          <cell r="F418" t="e">
            <v>#N/A</v>
          </cell>
        </row>
        <row r="419">
          <cell r="C419">
            <v>0</v>
          </cell>
          <cell r="D419">
            <v>0</v>
          </cell>
          <cell r="E419" t="str">
            <v>Heanor</v>
          </cell>
          <cell r="F419" t="e">
            <v>#N/A</v>
          </cell>
        </row>
        <row r="420">
          <cell r="C420">
            <v>0</v>
          </cell>
          <cell r="D420">
            <v>0</v>
          </cell>
          <cell r="E420" t="str">
            <v>Heanor</v>
          </cell>
          <cell r="F420" t="e">
            <v>#N/A</v>
          </cell>
        </row>
        <row r="421">
          <cell r="C421">
            <v>0</v>
          </cell>
          <cell r="D421">
            <v>0</v>
          </cell>
          <cell r="E421" t="str">
            <v>Heanor</v>
          </cell>
          <cell r="F421" t="e">
            <v>#N/A</v>
          </cell>
        </row>
        <row r="422">
          <cell r="C422">
            <v>0</v>
          </cell>
          <cell r="D422">
            <v>0</v>
          </cell>
          <cell r="E422" t="str">
            <v>Heanor</v>
          </cell>
          <cell r="F422" t="e">
            <v>#N/A</v>
          </cell>
        </row>
        <row r="423">
          <cell r="C423">
            <v>0</v>
          </cell>
          <cell r="D423">
            <v>0</v>
          </cell>
          <cell r="E423" t="str">
            <v>Heanor</v>
          </cell>
          <cell r="F423" t="e">
            <v>#N/A</v>
          </cell>
        </row>
        <row r="424">
          <cell r="C424">
            <v>0</v>
          </cell>
          <cell r="D424">
            <v>0</v>
          </cell>
          <cell r="E424" t="str">
            <v>Heanor</v>
          </cell>
          <cell r="F424" t="e">
            <v>#N/A</v>
          </cell>
        </row>
        <row r="425">
          <cell r="C425" t="str">
            <v>Glenda</v>
          </cell>
          <cell r="D425" t="str">
            <v>Alton</v>
          </cell>
          <cell r="E425" t="str">
            <v>Heanor</v>
          </cell>
          <cell r="F425" t="str">
            <v>VL50+</v>
          </cell>
        </row>
        <row r="426">
          <cell r="C426" t="str">
            <v>Nicola </v>
          </cell>
          <cell r="D426" t="str">
            <v>Clayton</v>
          </cell>
          <cell r="E426" t="str">
            <v>Heanor</v>
          </cell>
          <cell r="F426" t="str">
            <v>SL</v>
          </cell>
        </row>
        <row r="427">
          <cell r="C427" t="str">
            <v>Jane</v>
          </cell>
          <cell r="D427" t="str">
            <v>Edwards</v>
          </cell>
          <cell r="E427" t="str">
            <v>Heanor</v>
          </cell>
          <cell r="F427" t="str">
            <v>SL</v>
          </cell>
        </row>
        <row r="428">
          <cell r="C428" t="str">
            <v>Sam</v>
          </cell>
          <cell r="D428" t="str">
            <v>Gladwin</v>
          </cell>
          <cell r="E428" t="str">
            <v>Heanor</v>
          </cell>
          <cell r="F428" t="str">
            <v>SL</v>
          </cell>
        </row>
        <row r="429">
          <cell r="C429" t="str">
            <v>Colleen</v>
          </cell>
          <cell r="D429" t="str">
            <v>Goodall</v>
          </cell>
          <cell r="E429" t="str">
            <v>Heanor</v>
          </cell>
          <cell r="F429" t="str">
            <v>VL40</v>
          </cell>
        </row>
        <row r="430">
          <cell r="C430" t="str">
            <v>Katrina</v>
          </cell>
          <cell r="D430" t="str">
            <v>Grice</v>
          </cell>
          <cell r="E430" t="str">
            <v>Heanor</v>
          </cell>
          <cell r="F430" t="str">
            <v>SL</v>
          </cell>
        </row>
        <row r="431">
          <cell r="C431" t="str">
            <v>Jackie</v>
          </cell>
          <cell r="D431" t="str">
            <v>Hancock</v>
          </cell>
          <cell r="E431" t="str">
            <v>Heanor</v>
          </cell>
          <cell r="F431" t="str">
            <v>VL40</v>
          </cell>
        </row>
        <row r="432">
          <cell r="C432" t="str">
            <v>Sam</v>
          </cell>
          <cell r="D432" t="str">
            <v>Liddle</v>
          </cell>
          <cell r="E432" t="str">
            <v>Heanor</v>
          </cell>
          <cell r="F432" t="str">
            <v>VL40</v>
          </cell>
        </row>
        <row r="433">
          <cell r="C433" t="str">
            <v>Jo</v>
          </cell>
          <cell r="D433" t="str">
            <v>Madeley</v>
          </cell>
          <cell r="E433" t="str">
            <v>Heanor</v>
          </cell>
          <cell r="F433" t="str">
            <v>SL</v>
          </cell>
        </row>
        <row r="434">
          <cell r="C434" t="str">
            <v>Jo</v>
          </cell>
          <cell r="D434" t="str">
            <v>Madeley</v>
          </cell>
          <cell r="E434" t="str">
            <v>Heanor</v>
          </cell>
          <cell r="F434" t="str">
            <v>SL</v>
          </cell>
        </row>
        <row r="435">
          <cell r="C435" t="str">
            <v>Christine</v>
          </cell>
          <cell r="D435" t="str">
            <v>Mountford</v>
          </cell>
          <cell r="E435" t="str">
            <v>Heanor</v>
          </cell>
          <cell r="F435" t="str">
            <v>VL50+</v>
          </cell>
        </row>
        <row r="436">
          <cell r="C436" t="str">
            <v>Lisa</v>
          </cell>
          <cell r="D436" t="str">
            <v>Palmer</v>
          </cell>
          <cell r="E436" t="str">
            <v>Heanor</v>
          </cell>
          <cell r="F436" t="str">
            <v>SL</v>
          </cell>
        </row>
        <row r="437">
          <cell r="C437" t="str">
            <v>Liz</v>
          </cell>
          <cell r="D437" t="str">
            <v>Radbourne</v>
          </cell>
          <cell r="E437" t="str">
            <v>Heanor</v>
          </cell>
          <cell r="F437" t="str">
            <v>SL</v>
          </cell>
        </row>
        <row r="438">
          <cell r="C438" t="str">
            <v>Jan</v>
          </cell>
          <cell r="D438" t="str">
            <v>Rainsford</v>
          </cell>
          <cell r="E438" t="str">
            <v>Heanor</v>
          </cell>
          <cell r="F438" t="str">
            <v>VL45</v>
          </cell>
        </row>
        <row r="439">
          <cell r="C439" t="str">
            <v>Lizzie</v>
          </cell>
          <cell r="D439" t="str">
            <v>Taylor</v>
          </cell>
          <cell r="E439" t="str">
            <v>Heanor</v>
          </cell>
          <cell r="F439" t="str">
            <v>SL</v>
          </cell>
        </row>
        <row r="440">
          <cell r="C440" t="str">
            <v>Claire</v>
          </cell>
          <cell r="D440" t="str">
            <v>Woodward</v>
          </cell>
          <cell r="E440" t="str">
            <v>Heanor</v>
          </cell>
          <cell r="F440" t="str">
            <v>SL</v>
          </cell>
        </row>
        <row r="441">
          <cell r="C441">
            <v>0</v>
          </cell>
          <cell r="D441">
            <v>0</v>
          </cell>
          <cell r="E441" t="str">
            <v>Heanor</v>
          </cell>
          <cell r="F441" t="e">
            <v>#N/A</v>
          </cell>
        </row>
        <row r="442">
          <cell r="C442">
            <v>0</v>
          </cell>
          <cell r="D442">
            <v>0</v>
          </cell>
          <cell r="E442" t="str">
            <v>Heanor</v>
          </cell>
          <cell r="F442" t="e">
            <v>#N/A</v>
          </cell>
        </row>
        <row r="443">
          <cell r="C443">
            <v>0</v>
          </cell>
          <cell r="D443">
            <v>0</v>
          </cell>
          <cell r="E443" t="str">
            <v>Heanor</v>
          </cell>
          <cell r="F443" t="e">
            <v>#N/A</v>
          </cell>
        </row>
        <row r="444">
          <cell r="C444">
            <v>0</v>
          </cell>
          <cell r="D444">
            <v>0</v>
          </cell>
          <cell r="E444" t="str">
            <v>Heanor</v>
          </cell>
          <cell r="F444" t="e">
            <v>#N/A</v>
          </cell>
        </row>
        <row r="445">
          <cell r="C445">
            <v>0</v>
          </cell>
          <cell r="D445">
            <v>0</v>
          </cell>
          <cell r="E445" t="str">
            <v>Heanor</v>
          </cell>
          <cell r="F445" t="e">
            <v>#N/A</v>
          </cell>
        </row>
        <row r="446">
          <cell r="C446">
            <v>0</v>
          </cell>
          <cell r="D446">
            <v>0</v>
          </cell>
          <cell r="E446" t="str">
            <v>Heanor</v>
          </cell>
          <cell r="F446" t="e">
            <v>#N/A</v>
          </cell>
        </row>
        <row r="447">
          <cell r="C447">
            <v>0</v>
          </cell>
          <cell r="D447">
            <v>0</v>
          </cell>
          <cell r="E447" t="str">
            <v>Heanor</v>
          </cell>
          <cell r="F447" t="e">
            <v>#N/A</v>
          </cell>
        </row>
        <row r="448">
          <cell r="C448">
            <v>0</v>
          </cell>
          <cell r="D448">
            <v>0</v>
          </cell>
          <cell r="E448" t="str">
            <v>Heanor</v>
          </cell>
          <cell r="F448" t="e">
            <v>#N/A</v>
          </cell>
        </row>
        <row r="449">
          <cell r="C449">
            <v>0</v>
          </cell>
          <cell r="D449">
            <v>0</v>
          </cell>
          <cell r="E449" t="str">
            <v>Heanor</v>
          </cell>
          <cell r="F449" t="e">
            <v>#N/A</v>
          </cell>
        </row>
        <row r="450">
          <cell r="C450">
            <v>0</v>
          </cell>
          <cell r="D450">
            <v>0</v>
          </cell>
          <cell r="E450" t="str">
            <v>Heanor</v>
          </cell>
          <cell r="F450" t="e">
            <v>#N/A</v>
          </cell>
        </row>
        <row r="451">
          <cell r="C451">
            <v>0</v>
          </cell>
          <cell r="D451">
            <v>0</v>
          </cell>
          <cell r="E451" t="str">
            <v>Heanor</v>
          </cell>
          <cell r="F451" t="e">
            <v>#N/A</v>
          </cell>
        </row>
        <row r="452">
          <cell r="C452">
            <v>0</v>
          </cell>
          <cell r="D452">
            <v>0</v>
          </cell>
          <cell r="E452" t="str">
            <v>Heanor</v>
          </cell>
          <cell r="F452" t="e">
            <v>#N/A</v>
          </cell>
        </row>
        <row r="453">
          <cell r="C453" t="str">
            <v>Ian</v>
          </cell>
          <cell r="D453" t="str">
            <v>Ashley</v>
          </cell>
          <cell r="E453" t="str">
            <v>Ilkeston</v>
          </cell>
          <cell r="F453" t="str">
            <v>VM40</v>
          </cell>
        </row>
        <row r="454">
          <cell r="C454" t="str">
            <v>Steve</v>
          </cell>
          <cell r="D454" t="str">
            <v>Blackshaw</v>
          </cell>
          <cell r="E454" t="str">
            <v>Ilkeston</v>
          </cell>
          <cell r="F454" t="str">
            <v>VM50</v>
          </cell>
        </row>
        <row r="455">
          <cell r="C455" t="str">
            <v>Louis</v>
          </cell>
          <cell r="D455" t="str">
            <v>Booth</v>
          </cell>
          <cell r="E455" t="str">
            <v>Ilkeston</v>
          </cell>
          <cell r="F455" t="str">
            <v>VM45</v>
          </cell>
        </row>
        <row r="456">
          <cell r="C456" t="str">
            <v>Nigel</v>
          </cell>
          <cell r="D456" t="str">
            <v>Bradley</v>
          </cell>
          <cell r="E456" t="str">
            <v>Ilkeston</v>
          </cell>
          <cell r="F456" t="str">
            <v>VM40</v>
          </cell>
        </row>
        <row r="457">
          <cell r="C457" t="str">
            <v>Steve</v>
          </cell>
          <cell r="D457" t="str">
            <v>Chamberlain</v>
          </cell>
          <cell r="E457" t="str">
            <v>Ilkeston</v>
          </cell>
          <cell r="F457" t="str">
            <v>SM</v>
          </cell>
        </row>
        <row r="458">
          <cell r="C458" t="str">
            <v>David</v>
          </cell>
          <cell r="D458" t="str">
            <v>Crilley</v>
          </cell>
          <cell r="E458" t="str">
            <v>Ilkeston</v>
          </cell>
          <cell r="F458" t="str">
            <v>VM40</v>
          </cell>
        </row>
        <row r="459">
          <cell r="C459" t="str">
            <v>Andy</v>
          </cell>
          <cell r="D459" t="str">
            <v>Flindall</v>
          </cell>
          <cell r="E459" t="str">
            <v>Ilkeston</v>
          </cell>
          <cell r="F459" t="str">
            <v>SM</v>
          </cell>
        </row>
        <row r="460">
          <cell r="C460" t="str">
            <v>Paul</v>
          </cell>
          <cell r="D460" t="str">
            <v>Gilbert</v>
          </cell>
          <cell r="E460" t="str">
            <v>Ilkeston</v>
          </cell>
          <cell r="F460" t="str">
            <v>VM40</v>
          </cell>
        </row>
        <row r="461">
          <cell r="C461" t="str">
            <v>Leigh</v>
          </cell>
          <cell r="D461" t="str">
            <v>Hardy</v>
          </cell>
          <cell r="E461" t="str">
            <v>Ilkeston</v>
          </cell>
          <cell r="F461" t="str">
            <v>SM</v>
          </cell>
        </row>
        <row r="462">
          <cell r="C462" t="str">
            <v>Dave</v>
          </cell>
          <cell r="D462" t="str">
            <v>Litchfield</v>
          </cell>
          <cell r="E462" t="str">
            <v>Ilkeston</v>
          </cell>
          <cell r="F462" t="str">
            <v>VM40</v>
          </cell>
        </row>
        <row r="463">
          <cell r="C463" t="str">
            <v>Sam</v>
          </cell>
          <cell r="D463" t="str">
            <v>Litchfield</v>
          </cell>
          <cell r="E463" t="str">
            <v>Ilkeston</v>
          </cell>
          <cell r="F463" t="str">
            <v>SM</v>
          </cell>
        </row>
        <row r="464">
          <cell r="C464" t="str">
            <v>James</v>
          </cell>
          <cell r="D464" t="str">
            <v>Perry</v>
          </cell>
          <cell r="E464" t="str">
            <v>Ilkeston</v>
          </cell>
          <cell r="F464" t="str">
            <v>SM</v>
          </cell>
        </row>
        <row r="465">
          <cell r="C465" t="str">
            <v>John</v>
          </cell>
          <cell r="D465" t="str">
            <v>Queenan</v>
          </cell>
          <cell r="E465" t="str">
            <v>Ilkeston</v>
          </cell>
          <cell r="F465" t="str">
            <v>VM40</v>
          </cell>
        </row>
        <row r="466">
          <cell r="C466" t="str">
            <v>Paul</v>
          </cell>
          <cell r="D466" t="str">
            <v>Robinson</v>
          </cell>
          <cell r="E466" t="str">
            <v>Ilkeston</v>
          </cell>
          <cell r="F466" t="str">
            <v>VM40</v>
          </cell>
        </row>
        <row r="467">
          <cell r="C467" t="str">
            <v>Doug</v>
          </cell>
          <cell r="D467" t="str">
            <v>Spalding</v>
          </cell>
          <cell r="E467" t="str">
            <v>Ilkeston</v>
          </cell>
          <cell r="F467" t="str">
            <v>VM65+</v>
          </cell>
        </row>
        <row r="468">
          <cell r="C468" t="str">
            <v>Andrew</v>
          </cell>
          <cell r="D468" t="str">
            <v>Watling</v>
          </cell>
          <cell r="E468" t="str">
            <v>Ilkeston</v>
          </cell>
          <cell r="F468" t="str">
            <v>VM50</v>
          </cell>
        </row>
        <row r="469">
          <cell r="C469">
            <v>0</v>
          </cell>
          <cell r="D469">
            <v>0</v>
          </cell>
          <cell r="E469" t="str">
            <v>Ilkeston</v>
          </cell>
          <cell r="F469" t="e">
            <v>#N/A</v>
          </cell>
        </row>
        <row r="470">
          <cell r="C470">
            <v>0</v>
          </cell>
          <cell r="D470">
            <v>0</v>
          </cell>
          <cell r="E470" t="str">
            <v>Ilkeston</v>
          </cell>
          <cell r="F470" t="e">
            <v>#N/A</v>
          </cell>
        </row>
        <row r="471">
          <cell r="C471">
            <v>0</v>
          </cell>
          <cell r="D471">
            <v>0</v>
          </cell>
          <cell r="E471" t="str">
            <v>Ilkeston</v>
          </cell>
          <cell r="F471" t="e">
            <v>#N/A</v>
          </cell>
        </row>
        <row r="472">
          <cell r="C472">
            <v>0</v>
          </cell>
          <cell r="D472">
            <v>0</v>
          </cell>
          <cell r="E472" t="str">
            <v>Ilkeston</v>
          </cell>
          <cell r="F472" t="e">
            <v>#N/A</v>
          </cell>
        </row>
        <row r="473">
          <cell r="C473">
            <v>0</v>
          </cell>
          <cell r="D473">
            <v>0</v>
          </cell>
          <cell r="E473" t="str">
            <v>Ilkeston</v>
          </cell>
          <cell r="F473" t="e">
            <v>#N/A</v>
          </cell>
        </row>
        <row r="474">
          <cell r="C474">
            <v>0</v>
          </cell>
          <cell r="D474">
            <v>0</v>
          </cell>
          <cell r="E474" t="str">
            <v>Ilkeston</v>
          </cell>
          <cell r="F474" t="e">
            <v>#N/A</v>
          </cell>
        </row>
        <row r="475">
          <cell r="C475">
            <v>0</v>
          </cell>
          <cell r="D475">
            <v>0</v>
          </cell>
          <cell r="E475" t="str">
            <v>Ilkeston</v>
          </cell>
          <cell r="F475" t="e">
            <v>#N/A</v>
          </cell>
        </row>
        <row r="476">
          <cell r="C476">
            <v>0</v>
          </cell>
          <cell r="D476">
            <v>0</v>
          </cell>
          <cell r="E476" t="str">
            <v>Ilkeston</v>
          </cell>
          <cell r="F476" t="e">
            <v>#N/A</v>
          </cell>
        </row>
        <row r="477">
          <cell r="C477">
            <v>0</v>
          </cell>
          <cell r="D477">
            <v>0</v>
          </cell>
          <cell r="E477" t="str">
            <v>Ilkeston</v>
          </cell>
          <cell r="F477" t="e">
            <v>#N/A</v>
          </cell>
        </row>
        <row r="478">
          <cell r="C478">
            <v>0</v>
          </cell>
          <cell r="D478">
            <v>0</v>
          </cell>
          <cell r="E478" t="str">
            <v>Ilkeston</v>
          </cell>
          <cell r="F478" t="e">
            <v>#N/A</v>
          </cell>
        </row>
        <row r="479">
          <cell r="C479">
            <v>0</v>
          </cell>
          <cell r="D479">
            <v>0</v>
          </cell>
          <cell r="E479" t="str">
            <v>Ilkeston</v>
          </cell>
          <cell r="F479" t="e">
            <v>#N/A</v>
          </cell>
        </row>
        <row r="480">
          <cell r="C480">
            <v>0</v>
          </cell>
          <cell r="D480">
            <v>0</v>
          </cell>
          <cell r="E480" t="str">
            <v>Ilkeston</v>
          </cell>
          <cell r="F480" t="e">
            <v>#N/A</v>
          </cell>
        </row>
        <row r="481">
          <cell r="C481">
            <v>0</v>
          </cell>
          <cell r="D481">
            <v>0</v>
          </cell>
          <cell r="E481" t="str">
            <v>Ilkeston</v>
          </cell>
          <cell r="F481" t="e">
            <v>#N/A</v>
          </cell>
        </row>
        <row r="482">
          <cell r="C482">
            <v>0</v>
          </cell>
          <cell r="D482">
            <v>0</v>
          </cell>
          <cell r="E482" t="str">
            <v>Ilkeston</v>
          </cell>
          <cell r="F482" t="e">
            <v>#N/A</v>
          </cell>
        </row>
        <row r="483">
          <cell r="C483" t="str">
            <v>Sue</v>
          </cell>
          <cell r="D483" t="str">
            <v>Bates</v>
          </cell>
          <cell r="E483" t="str">
            <v>Ilkeston</v>
          </cell>
          <cell r="F483" t="str">
            <v>VL50+</v>
          </cell>
        </row>
        <row r="484">
          <cell r="C484" t="str">
            <v>Annette</v>
          </cell>
          <cell r="D484" t="str">
            <v>Cluley</v>
          </cell>
          <cell r="E484" t="str">
            <v>Ilkeston</v>
          </cell>
          <cell r="F484" t="str">
            <v>SL</v>
          </cell>
        </row>
        <row r="485">
          <cell r="C485" t="str">
            <v>Anita</v>
          </cell>
          <cell r="D485" t="str">
            <v>Cunningham</v>
          </cell>
          <cell r="E485" t="str">
            <v>Ilkeston</v>
          </cell>
          <cell r="F485" t="str">
            <v>VL40</v>
          </cell>
        </row>
        <row r="486">
          <cell r="C486" t="str">
            <v>Rachel</v>
          </cell>
          <cell r="D486" t="str">
            <v>Davis</v>
          </cell>
          <cell r="E486" t="str">
            <v>Ilkeston</v>
          </cell>
          <cell r="F486" t="str">
            <v>VL40</v>
          </cell>
        </row>
        <row r="487">
          <cell r="C487" t="str">
            <v>Lydia</v>
          </cell>
          <cell r="D487" t="str">
            <v>Fenny</v>
          </cell>
          <cell r="E487" t="str">
            <v>Ilkeston</v>
          </cell>
          <cell r="F487" t="str">
            <v>SL</v>
          </cell>
        </row>
        <row r="488">
          <cell r="C488" t="str">
            <v>Catherine</v>
          </cell>
          <cell r="D488" t="str">
            <v>Hughes</v>
          </cell>
          <cell r="E488" t="str">
            <v>Ilkeston</v>
          </cell>
          <cell r="F488" t="str">
            <v>VL40</v>
          </cell>
        </row>
        <row r="489">
          <cell r="C489" t="str">
            <v>Emma</v>
          </cell>
          <cell r="D489" t="str">
            <v>Jack</v>
          </cell>
          <cell r="E489" t="str">
            <v>Ilkeston</v>
          </cell>
          <cell r="F489" t="str">
            <v>SL</v>
          </cell>
        </row>
        <row r="490">
          <cell r="C490" t="str">
            <v>Rowan</v>
          </cell>
          <cell r="D490" t="str">
            <v>Langton</v>
          </cell>
          <cell r="E490" t="str">
            <v>Ilkeston</v>
          </cell>
          <cell r="F490" t="str">
            <v>SL</v>
          </cell>
        </row>
        <row r="491">
          <cell r="C491" t="str">
            <v>Natalie</v>
          </cell>
          <cell r="D491" t="str">
            <v>Lebeter</v>
          </cell>
          <cell r="E491" t="str">
            <v>Ilkeston</v>
          </cell>
          <cell r="F491" t="str">
            <v>SL</v>
          </cell>
        </row>
        <row r="492">
          <cell r="C492" t="str">
            <v>Sandra</v>
          </cell>
          <cell r="D492" t="str">
            <v>Oates</v>
          </cell>
          <cell r="E492" t="str">
            <v>Ilkeston</v>
          </cell>
          <cell r="F492" t="str">
            <v>VL55</v>
          </cell>
        </row>
        <row r="493">
          <cell r="C493" t="str">
            <v>Kerry</v>
          </cell>
          <cell r="D493" t="str">
            <v>Queenan</v>
          </cell>
          <cell r="E493" t="str">
            <v>Ilkeston</v>
          </cell>
          <cell r="F493" t="str">
            <v>SL</v>
          </cell>
        </row>
        <row r="494">
          <cell r="C494" t="str">
            <v>Carol</v>
          </cell>
          <cell r="D494" t="str">
            <v>Sharratt</v>
          </cell>
          <cell r="E494" t="str">
            <v>Ilkeston</v>
          </cell>
          <cell r="F494" t="str">
            <v>VL50+</v>
          </cell>
        </row>
        <row r="495">
          <cell r="C495" t="str">
            <v>Samantha</v>
          </cell>
          <cell r="D495" t="str">
            <v>Stocks</v>
          </cell>
          <cell r="E495" t="str">
            <v>Ilkeston</v>
          </cell>
          <cell r="F495" t="str">
            <v>SL</v>
          </cell>
        </row>
        <row r="496">
          <cell r="C496" t="str">
            <v>Tracey</v>
          </cell>
          <cell r="D496" t="str">
            <v>Ward</v>
          </cell>
          <cell r="E496" t="str">
            <v>Ilkeston</v>
          </cell>
          <cell r="F496" t="str">
            <v>VL40</v>
          </cell>
        </row>
        <row r="497">
          <cell r="C497" t="str">
            <v>Eleanor</v>
          </cell>
          <cell r="D497" t="str">
            <v>Weinberg</v>
          </cell>
          <cell r="E497" t="str">
            <v>Ilkeston</v>
          </cell>
          <cell r="F497" t="str">
            <v>SL</v>
          </cell>
        </row>
        <row r="498">
          <cell r="C498" t="str">
            <v>Vicky</v>
          </cell>
          <cell r="D498" t="str">
            <v>Donovan</v>
          </cell>
          <cell r="E498" t="str">
            <v>Ilkeston</v>
          </cell>
          <cell r="F498" t="e">
            <v>#N/A</v>
          </cell>
        </row>
        <row r="499">
          <cell r="C499">
            <v>0</v>
          </cell>
          <cell r="D499">
            <v>0</v>
          </cell>
          <cell r="E499" t="str">
            <v>Ilkeston</v>
          </cell>
          <cell r="F499" t="e">
            <v>#N/A</v>
          </cell>
        </row>
        <row r="500">
          <cell r="C500">
            <v>0</v>
          </cell>
          <cell r="D500">
            <v>0</v>
          </cell>
          <cell r="E500" t="str">
            <v>Ilkeston</v>
          </cell>
          <cell r="F500" t="e">
            <v>#N/A</v>
          </cell>
        </row>
        <row r="501">
          <cell r="C501">
            <v>0</v>
          </cell>
          <cell r="D501">
            <v>0</v>
          </cell>
          <cell r="E501" t="str">
            <v>Ilkeston</v>
          </cell>
          <cell r="F501" t="e">
            <v>#N/A</v>
          </cell>
        </row>
        <row r="502">
          <cell r="C502">
            <v>0</v>
          </cell>
          <cell r="D502">
            <v>0</v>
          </cell>
          <cell r="E502" t="str">
            <v>Ilkeston</v>
          </cell>
          <cell r="F502" t="e">
            <v>#N/A</v>
          </cell>
        </row>
        <row r="503">
          <cell r="C503">
            <v>0</v>
          </cell>
          <cell r="D503">
            <v>0</v>
          </cell>
          <cell r="E503" t="str">
            <v>Ilkeston</v>
          </cell>
          <cell r="F503" t="e">
            <v>#N/A</v>
          </cell>
        </row>
        <row r="504">
          <cell r="C504">
            <v>0</v>
          </cell>
          <cell r="D504">
            <v>0</v>
          </cell>
          <cell r="E504" t="str">
            <v>Ilkeston</v>
          </cell>
          <cell r="F504" t="e">
            <v>#N/A</v>
          </cell>
        </row>
        <row r="505">
          <cell r="C505">
            <v>0</v>
          </cell>
          <cell r="D505">
            <v>0</v>
          </cell>
          <cell r="E505" t="str">
            <v>Ilkeston</v>
          </cell>
          <cell r="F505" t="e">
            <v>#N/A</v>
          </cell>
        </row>
        <row r="506">
          <cell r="C506">
            <v>0</v>
          </cell>
          <cell r="D506">
            <v>0</v>
          </cell>
          <cell r="E506" t="str">
            <v>Ilkeston</v>
          </cell>
          <cell r="F506" t="e">
            <v>#N/A</v>
          </cell>
        </row>
        <row r="507">
          <cell r="C507" t="str">
            <v>Gary</v>
          </cell>
          <cell r="D507" t="str">
            <v>Bannister</v>
          </cell>
          <cell r="E507" t="str">
            <v>Kimberley</v>
          </cell>
          <cell r="F507" t="str">
            <v>VM40</v>
          </cell>
        </row>
        <row r="508">
          <cell r="C508" t="str">
            <v>Steve</v>
          </cell>
          <cell r="D508" t="str">
            <v>Beck</v>
          </cell>
          <cell r="E508" t="str">
            <v>Kimberley</v>
          </cell>
          <cell r="F508" t="str">
            <v>VM40</v>
          </cell>
        </row>
        <row r="509">
          <cell r="C509" t="str">
            <v>Michael</v>
          </cell>
          <cell r="D509" t="str">
            <v>Doyle</v>
          </cell>
          <cell r="E509" t="str">
            <v>Kimberley</v>
          </cell>
          <cell r="F509" t="str">
            <v>VM50</v>
          </cell>
        </row>
        <row r="510">
          <cell r="C510" t="str">
            <v>Colin</v>
          </cell>
          <cell r="D510" t="str">
            <v>Goodwin</v>
          </cell>
          <cell r="E510" t="str">
            <v>Kimberley</v>
          </cell>
          <cell r="F510" t="str">
            <v>VM45</v>
          </cell>
        </row>
        <row r="511">
          <cell r="C511" t="str">
            <v>David</v>
          </cell>
          <cell r="D511" t="str">
            <v>Harper</v>
          </cell>
          <cell r="E511" t="str">
            <v>Kimberley</v>
          </cell>
          <cell r="F511" t="str">
            <v>SM</v>
          </cell>
        </row>
        <row r="512">
          <cell r="C512" t="str">
            <v>Tony</v>
          </cell>
          <cell r="D512" t="str">
            <v>Harper</v>
          </cell>
          <cell r="E512" t="str">
            <v>Kimberley</v>
          </cell>
          <cell r="F512" t="str">
            <v>VM50</v>
          </cell>
        </row>
        <row r="513">
          <cell r="C513" t="str">
            <v>Roy</v>
          </cell>
          <cell r="D513" t="str">
            <v>Ingram</v>
          </cell>
          <cell r="E513" t="str">
            <v>Kimberley</v>
          </cell>
          <cell r="F513" t="str">
            <v>SM</v>
          </cell>
        </row>
        <row r="514">
          <cell r="C514" t="str">
            <v>David</v>
          </cell>
          <cell r="D514" t="str">
            <v>James</v>
          </cell>
          <cell r="E514" t="str">
            <v>Kimberley</v>
          </cell>
          <cell r="F514" t="str">
            <v>VM60</v>
          </cell>
        </row>
        <row r="515">
          <cell r="C515" t="str">
            <v>Tim</v>
          </cell>
          <cell r="D515" t="str">
            <v>Jayes</v>
          </cell>
          <cell r="E515" t="str">
            <v>Kimberley</v>
          </cell>
          <cell r="F515" t="str">
            <v>VM40</v>
          </cell>
        </row>
        <row r="516">
          <cell r="C516" t="str">
            <v>Ray</v>
          </cell>
          <cell r="D516" t="str">
            <v>Johnson</v>
          </cell>
          <cell r="E516" t="str">
            <v>Kimberley</v>
          </cell>
          <cell r="F516" t="str">
            <v>VM65+</v>
          </cell>
        </row>
        <row r="517">
          <cell r="C517" t="str">
            <v>David</v>
          </cell>
          <cell r="D517" t="str">
            <v>Kelly</v>
          </cell>
          <cell r="E517" t="str">
            <v>Kimberley</v>
          </cell>
          <cell r="F517" t="str">
            <v>VM45</v>
          </cell>
        </row>
        <row r="518">
          <cell r="C518" t="str">
            <v>Neil</v>
          </cell>
          <cell r="D518" t="str">
            <v>Langham</v>
          </cell>
          <cell r="E518" t="str">
            <v>Kimberley</v>
          </cell>
          <cell r="F518" t="str">
            <v>SM</v>
          </cell>
        </row>
        <row r="519">
          <cell r="C519" t="str">
            <v>Peter</v>
          </cell>
          <cell r="D519" t="str">
            <v>Marshall</v>
          </cell>
          <cell r="E519" t="str">
            <v>Kimberley</v>
          </cell>
          <cell r="F519" t="str">
            <v>VM60</v>
          </cell>
        </row>
        <row r="520">
          <cell r="C520" t="str">
            <v>John</v>
          </cell>
          <cell r="D520" t="str">
            <v>Mitchell</v>
          </cell>
          <cell r="E520" t="str">
            <v>Kimberley</v>
          </cell>
          <cell r="F520" t="str">
            <v>VM60</v>
          </cell>
        </row>
        <row r="521">
          <cell r="C521" t="str">
            <v>Peter</v>
          </cell>
          <cell r="D521" t="str">
            <v>Moyes</v>
          </cell>
          <cell r="E521" t="str">
            <v>Kimberley</v>
          </cell>
          <cell r="F521" t="str">
            <v>VM45</v>
          </cell>
        </row>
        <row r="522">
          <cell r="C522" t="str">
            <v>Carl</v>
          </cell>
          <cell r="D522" t="str">
            <v>Nicholson</v>
          </cell>
          <cell r="E522" t="str">
            <v>Kimberley</v>
          </cell>
          <cell r="F522" t="e">
            <v>#N/A</v>
          </cell>
        </row>
        <row r="523">
          <cell r="C523" t="str">
            <v>Paul</v>
          </cell>
          <cell r="D523" t="str">
            <v>Thompson</v>
          </cell>
          <cell r="E523" t="str">
            <v>Kimberley</v>
          </cell>
          <cell r="F523" t="str">
            <v>VM55</v>
          </cell>
        </row>
        <row r="524">
          <cell r="C524" t="str">
            <v>John</v>
          </cell>
          <cell r="D524" t="str">
            <v>Turville</v>
          </cell>
          <cell r="E524" t="str">
            <v>Kimberley</v>
          </cell>
          <cell r="F524" t="str">
            <v>SM</v>
          </cell>
        </row>
        <row r="525">
          <cell r="C525" t="str">
            <v>Miles</v>
          </cell>
          <cell r="D525" t="str">
            <v>Winter</v>
          </cell>
          <cell r="E525" t="str">
            <v>Kimberley</v>
          </cell>
          <cell r="F525" t="str">
            <v>SM</v>
          </cell>
        </row>
        <row r="526">
          <cell r="C526">
            <v>0</v>
          </cell>
          <cell r="D526">
            <v>0</v>
          </cell>
          <cell r="E526" t="str">
            <v>Kimberley</v>
          </cell>
          <cell r="F526" t="e">
            <v>#N/A</v>
          </cell>
        </row>
        <row r="527">
          <cell r="C527">
            <v>0</v>
          </cell>
          <cell r="D527">
            <v>0</v>
          </cell>
          <cell r="E527" t="str">
            <v>Kimberley</v>
          </cell>
          <cell r="F527" t="e">
            <v>#N/A</v>
          </cell>
        </row>
        <row r="528">
          <cell r="C528">
            <v>0</v>
          </cell>
          <cell r="D528">
            <v>0</v>
          </cell>
          <cell r="E528" t="str">
            <v>Kimberley</v>
          </cell>
          <cell r="F528" t="e">
            <v>#N/A</v>
          </cell>
        </row>
        <row r="529">
          <cell r="C529">
            <v>0</v>
          </cell>
          <cell r="D529">
            <v>0</v>
          </cell>
          <cell r="E529" t="str">
            <v>Kimberley</v>
          </cell>
          <cell r="F529" t="e">
            <v>#N/A</v>
          </cell>
        </row>
        <row r="530">
          <cell r="C530">
            <v>0</v>
          </cell>
          <cell r="D530">
            <v>0</v>
          </cell>
          <cell r="E530" t="str">
            <v>Kimberley</v>
          </cell>
          <cell r="F530" t="e">
            <v>#N/A</v>
          </cell>
        </row>
        <row r="531">
          <cell r="C531">
            <v>0</v>
          </cell>
          <cell r="D531">
            <v>0</v>
          </cell>
          <cell r="E531" t="str">
            <v>Kimberley</v>
          </cell>
          <cell r="F531" t="e">
            <v>#N/A</v>
          </cell>
        </row>
        <row r="532">
          <cell r="C532">
            <v>0</v>
          </cell>
          <cell r="D532">
            <v>0</v>
          </cell>
          <cell r="E532" t="str">
            <v>Kimberley</v>
          </cell>
          <cell r="F532" t="e">
            <v>#N/A</v>
          </cell>
        </row>
        <row r="533">
          <cell r="C533">
            <v>0</v>
          </cell>
          <cell r="D533">
            <v>0</v>
          </cell>
          <cell r="E533" t="str">
            <v>Kimberley</v>
          </cell>
          <cell r="F533" t="e">
            <v>#N/A</v>
          </cell>
        </row>
        <row r="534">
          <cell r="C534" t="str">
            <v>Julie</v>
          </cell>
          <cell r="D534" t="str">
            <v>Barker</v>
          </cell>
          <cell r="E534" t="str">
            <v>Kimberley</v>
          </cell>
          <cell r="F534" t="str">
            <v>VL40</v>
          </cell>
        </row>
        <row r="535">
          <cell r="C535" t="str">
            <v>Sylvia</v>
          </cell>
          <cell r="D535" t="str">
            <v>Binch</v>
          </cell>
          <cell r="E535" t="str">
            <v>Kimberley</v>
          </cell>
          <cell r="F535" t="str">
            <v>VL45</v>
          </cell>
        </row>
        <row r="536">
          <cell r="C536" t="str">
            <v>Nicola </v>
          </cell>
          <cell r="D536" t="str">
            <v>Chamberlain</v>
          </cell>
          <cell r="E536" t="str">
            <v>Kimberley</v>
          </cell>
          <cell r="F536" t="str">
            <v>SL</v>
          </cell>
        </row>
        <row r="537">
          <cell r="C537" t="str">
            <v>Belinda</v>
          </cell>
          <cell r="D537" t="str">
            <v>Dring</v>
          </cell>
          <cell r="E537" t="str">
            <v>Kimberley</v>
          </cell>
          <cell r="F537" t="str">
            <v>SL</v>
          </cell>
        </row>
        <row r="538">
          <cell r="C538" t="str">
            <v>Emma</v>
          </cell>
          <cell r="D538" t="str">
            <v>Garner</v>
          </cell>
          <cell r="E538" t="str">
            <v>Kimberley</v>
          </cell>
          <cell r="F538" t="str">
            <v>SL</v>
          </cell>
        </row>
        <row r="539">
          <cell r="C539" t="str">
            <v>Charlotte</v>
          </cell>
          <cell r="D539" t="str">
            <v>Langham</v>
          </cell>
          <cell r="E539" t="str">
            <v>Kimberley</v>
          </cell>
          <cell r="F539" t="str">
            <v>SL</v>
          </cell>
        </row>
        <row r="540">
          <cell r="C540" t="str">
            <v>Julie</v>
          </cell>
          <cell r="D540" t="str">
            <v>Langlands</v>
          </cell>
          <cell r="E540" t="str">
            <v>Kimberley</v>
          </cell>
          <cell r="F540" t="str">
            <v>SL</v>
          </cell>
        </row>
        <row r="541">
          <cell r="C541" t="str">
            <v>Hazel</v>
          </cell>
          <cell r="D541" t="str">
            <v>Moyes</v>
          </cell>
          <cell r="E541" t="str">
            <v>Kimberley</v>
          </cell>
          <cell r="F541" t="str">
            <v>VL50+</v>
          </cell>
        </row>
        <row r="542">
          <cell r="C542" t="str">
            <v>Katharine</v>
          </cell>
          <cell r="D542" t="str">
            <v>Whittingham</v>
          </cell>
          <cell r="E542" t="str">
            <v>Kimberley</v>
          </cell>
          <cell r="F542" t="str">
            <v>VL40</v>
          </cell>
        </row>
        <row r="543">
          <cell r="C543" t="str">
            <v>Janet</v>
          </cell>
          <cell r="D543" t="str">
            <v>Wildgust</v>
          </cell>
          <cell r="E543" t="str">
            <v>Kimberley</v>
          </cell>
          <cell r="F543" t="str">
            <v>VL45</v>
          </cell>
        </row>
        <row r="544">
          <cell r="C544" t="str">
            <v>Rachel</v>
          </cell>
          <cell r="D544" t="str">
            <v>Yates</v>
          </cell>
          <cell r="E544" t="str">
            <v>Kimberley</v>
          </cell>
          <cell r="F544" t="str">
            <v>SL</v>
          </cell>
        </row>
        <row r="545">
          <cell r="C545">
            <v>0</v>
          </cell>
          <cell r="D545">
            <v>0</v>
          </cell>
          <cell r="E545" t="str">
            <v>Kimberley</v>
          </cell>
          <cell r="F545" t="e">
            <v>#N/A</v>
          </cell>
        </row>
        <row r="546">
          <cell r="C546">
            <v>0</v>
          </cell>
          <cell r="D546">
            <v>0</v>
          </cell>
          <cell r="E546" t="str">
            <v>Kimberley</v>
          </cell>
          <cell r="F546" t="str">
            <v>SL</v>
          </cell>
        </row>
        <row r="547">
          <cell r="C547">
            <v>0</v>
          </cell>
          <cell r="D547">
            <v>0</v>
          </cell>
          <cell r="E547" t="str">
            <v>Kimberley</v>
          </cell>
          <cell r="F547" t="e">
            <v>#N/A</v>
          </cell>
        </row>
        <row r="548">
          <cell r="C548">
            <v>0</v>
          </cell>
          <cell r="D548">
            <v>0</v>
          </cell>
          <cell r="E548" t="str">
            <v>Kimberley</v>
          </cell>
          <cell r="F548" t="e">
            <v>#N/A</v>
          </cell>
        </row>
        <row r="549">
          <cell r="C549">
            <v>0</v>
          </cell>
          <cell r="D549">
            <v>0</v>
          </cell>
          <cell r="E549" t="str">
            <v>Kimberley</v>
          </cell>
          <cell r="F549" t="e">
            <v>#N/A</v>
          </cell>
        </row>
        <row r="550">
          <cell r="C550">
            <v>0</v>
          </cell>
          <cell r="D550">
            <v>0</v>
          </cell>
          <cell r="E550" t="str">
            <v>Kimberley</v>
          </cell>
          <cell r="F550" t="e">
            <v>#N/A</v>
          </cell>
        </row>
        <row r="551">
          <cell r="C551">
            <v>0</v>
          </cell>
          <cell r="D551">
            <v>0</v>
          </cell>
          <cell r="E551" t="str">
            <v>Kimberley</v>
          </cell>
          <cell r="F551" t="e">
            <v>#N/A</v>
          </cell>
        </row>
        <row r="552">
          <cell r="C552">
            <v>0</v>
          </cell>
          <cell r="D552">
            <v>0</v>
          </cell>
          <cell r="E552" t="str">
            <v>Kimberley</v>
          </cell>
          <cell r="F552" t="e">
            <v>#N/A</v>
          </cell>
        </row>
        <row r="553">
          <cell r="C553">
            <v>0</v>
          </cell>
          <cell r="D553">
            <v>0</v>
          </cell>
          <cell r="E553" t="str">
            <v>Kimberley</v>
          </cell>
          <cell r="F553" t="e">
            <v>#N/A</v>
          </cell>
        </row>
        <row r="554">
          <cell r="C554">
            <v>0</v>
          </cell>
          <cell r="D554">
            <v>0</v>
          </cell>
          <cell r="E554" t="str">
            <v>Kimberley</v>
          </cell>
          <cell r="F554" t="e">
            <v>#N/A</v>
          </cell>
        </row>
        <row r="555">
          <cell r="C555" t="str">
            <v>James</v>
          </cell>
          <cell r="D555" t="str">
            <v>Ablewhite</v>
          </cell>
          <cell r="E555" t="str">
            <v>Long Eaton</v>
          </cell>
          <cell r="F555" t="str">
            <v>SM</v>
          </cell>
        </row>
        <row r="556">
          <cell r="C556" t="str">
            <v>John</v>
          </cell>
          <cell r="D556" t="str">
            <v>Birch</v>
          </cell>
          <cell r="E556" t="str">
            <v>Long Eaton</v>
          </cell>
          <cell r="F556" t="str">
            <v>VM50</v>
          </cell>
        </row>
        <row r="557">
          <cell r="C557" t="str">
            <v>Paul</v>
          </cell>
          <cell r="D557" t="str">
            <v>Birchell</v>
          </cell>
          <cell r="E557" t="str">
            <v>Long Eaton</v>
          </cell>
          <cell r="F557" t="str">
            <v>VM50</v>
          </cell>
        </row>
        <row r="558">
          <cell r="C558" t="str">
            <v>Dave</v>
          </cell>
          <cell r="D558" t="str">
            <v>Boot</v>
          </cell>
          <cell r="E558" t="str">
            <v>Long Eaton</v>
          </cell>
          <cell r="F558" t="str">
            <v>VM45</v>
          </cell>
        </row>
        <row r="559">
          <cell r="C559" t="str">
            <v>Mark</v>
          </cell>
          <cell r="D559" t="str">
            <v>Boot</v>
          </cell>
          <cell r="E559" t="str">
            <v>Long Eaton</v>
          </cell>
          <cell r="F559" t="str">
            <v>SM</v>
          </cell>
        </row>
        <row r="560">
          <cell r="C560" t="str">
            <v>Colin</v>
          </cell>
          <cell r="D560" t="str">
            <v>Bostock</v>
          </cell>
          <cell r="E560" t="str">
            <v>Long Eaton</v>
          </cell>
          <cell r="F560" t="str">
            <v>VM50</v>
          </cell>
        </row>
        <row r="561">
          <cell r="C561" t="str">
            <v>Ian</v>
          </cell>
          <cell r="D561" t="str">
            <v>Chant</v>
          </cell>
          <cell r="E561" t="str">
            <v>Long Eaton</v>
          </cell>
          <cell r="F561" t="str">
            <v>SM</v>
          </cell>
        </row>
        <row r="562">
          <cell r="C562" t="str">
            <v>Paul</v>
          </cell>
          <cell r="D562" t="str">
            <v>Clarke</v>
          </cell>
          <cell r="E562" t="str">
            <v>Long Eaton</v>
          </cell>
          <cell r="F562" t="str">
            <v>SM</v>
          </cell>
        </row>
        <row r="563">
          <cell r="C563" t="str">
            <v>Andy</v>
          </cell>
          <cell r="D563" t="str">
            <v>Colegate</v>
          </cell>
          <cell r="E563" t="str">
            <v>Long Eaton</v>
          </cell>
          <cell r="F563" t="str">
            <v>SM</v>
          </cell>
        </row>
        <row r="564">
          <cell r="C564" t="str">
            <v>John</v>
          </cell>
          <cell r="D564" t="str">
            <v>Crannage</v>
          </cell>
          <cell r="E564" t="str">
            <v>Long Eaton</v>
          </cell>
          <cell r="F564" t="str">
            <v>SM</v>
          </cell>
        </row>
        <row r="565">
          <cell r="C565" t="str">
            <v>Andy</v>
          </cell>
          <cell r="D565" t="str">
            <v>Dickenson</v>
          </cell>
          <cell r="E565" t="str">
            <v>Long Eaton</v>
          </cell>
          <cell r="F565" t="str">
            <v>VM45</v>
          </cell>
        </row>
        <row r="566">
          <cell r="C566" t="str">
            <v>Patrick</v>
          </cell>
          <cell r="D566" t="str">
            <v>Fitzgerald</v>
          </cell>
          <cell r="E566" t="str">
            <v>Long Eaton</v>
          </cell>
          <cell r="F566" t="str">
            <v>VM45</v>
          </cell>
        </row>
        <row r="567">
          <cell r="C567" t="str">
            <v>Phil</v>
          </cell>
          <cell r="D567" t="str">
            <v>Giles</v>
          </cell>
          <cell r="E567" t="str">
            <v>Long Eaton</v>
          </cell>
          <cell r="F567" t="str">
            <v>SM</v>
          </cell>
        </row>
        <row r="568">
          <cell r="C568" t="str">
            <v>Mark</v>
          </cell>
          <cell r="D568" t="str">
            <v>Goodson</v>
          </cell>
          <cell r="E568" t="str">
            <v>Long Eaton</v>
          </cell>
          <cell r="F568" t="str">
            <v>SM</v>
          </cell>
        </row>
        <row r="569">
          <cell r="C569" t="str">
            <v>Steve</v>
          </cell>
          <cell r="D569" t="str">
            <v>Grace</v>
          </cell>
          <cell r="E569" t="str">
            <v>Long Eaton</v>
          </cell>
          <cell r="F569" t="str">
            <v>SM</v>
          </cell>
        </row>
        <row r="570">
          <cell r="C570" t="str">
            <v>Simon</v>
          </cell>
          <cell r="D570" t="str">
            <v>Hardy</v>
          </cell>
          <cell r="E570" t="str">
            <v>Long Eaton</v>
          </cell>
          <cell r="F570" t="str">
            <v>SM</v>
          </cell>
        </row>
        <row r="571">
          <cell r="C571" t="str">
            <v>Rod</v>
          </cell>
          <cell r="D571" t="str">
            <v>Harris</v>
          </cell>
          <cell r="E571" t="str">
            <v>Long Eaton</v>
          </cell>
          <cell r="F571" t="str">
            <v>SM</v>
          </cell>
        </row>
        <row r="572">
          <cell r="C572" t="str">
            <v>Robert</v>
          </cell>
          <cell r="D572" t="str">
            <v>Jackson</v>
          </cell>
          <cell r="E572" t="str">
            <v>Long Eaton</v>
          </cell>
          <cell r="F572" t="str">
            <v>VM45</v>
          </cell>
        </row>
        <row r="573">
          <cell r="C573" t="str">
            <v>Brian</v>
          </cell>
          <cell r="D573" t="str">
            <v>Jobe</v>
          </cell>
          <cell r="E573" t="str">
            <v>Long Eaton</v>
          </cell>
          <cell r="F573" t="str">
            <v>VM40</v>
          </cell>
        </row>
        <row r="574">
          <cell r="C574" t="str">
            <v>Paul</v>
          </cell>
          <cell r="D574" t="str">
            <v>Lewis</v>
          </cell>
          <cell r="E574" t="str">
            <v>Long Eaton</v>
          </cell>
          <cell r="F574" t="str">
            <v>SM</v>
          </cell>
        </row>
        <row r="575">
          <cell r="C575" t="str">
            <v>Eddie</v>
          </cell>
          <cell r="D575" t="str">
            <v>Mathieson</v>
          </cell>
          <cell r="E575" t="str">
            <v>Long Eaton</v>
          </cell>
          <cell r="F575" t="str">
            <v>SM</v>
          </cell>
        </row>
        <row r="576">
          <cell r="C576" t="str">
            <v>Ash</v>
          </cell>
          <cell r="D576" t="str">
            <v>Patel</v>
          </cell>
          <cell r="E576" t="str">
            <v>Long Eaton</v>
          </cell>
          <cell r="F576" t="str">
            <v>VM55</v>
          </cell>
        </row>
        <row r="577">
          <cell r="C577" t="str">
            <v>Darren</v>
          </cell>
          <cell r="D577" t="str">
            <v>Pyefinch</v>
          </cell>
          <cell r="E577" t="str">
            <v>Long Eaton</v>
          </cell>
          <cell r="F577" t="str">
            <v>SM</v>
          </cell>
        </row>
        <row r="578">
          <cell r="C578" t="str">
            <v>Bill</v>
          </cell>
          <cell r="D578" t="str">
            <v>Sheppard</v>
          </cell>
          <cell r="E578" t="str">
            <v>Long Eaton</v>
          </cell>
          <cell r="F578" t="str">
            <v>VM55</v>
          </cell>
        </row>
        <row r="579">
          <cell r="C579" t="str">
            <v>Rob</v>
          </cell>
          <cell r="D579" t="str">
            <v>Smith</v>
          </cell>
          <cell r="E579" t="str">
            <v>Long Eaton</v>
          </cell>
          <cell r="F579" t="str">
            <v>SM</v>
          </cell>
        </row>
        <row r="580">
          <cell r="C580" t="str">
            <v>Pete</v>
          </cell>
          <cell r="D580" t="str">
            <v>Sturgess</v>
          </cell>
          <cell r="E580" t="str">
            <v>Long Eaton</v>
          </cell>
          <cell r="F580" t="str">
            <v>VM45</v>
          </cell>
        </row>
        <row r="581">
          <cell r="C581" t="str">
            <v>Craig</v>
          </cell>
          <cell r="D581" t="str">
            <v>Tebbutt</v>
          </cell>
          <cell r="E581" t="str">
            <v>Long Eaton</v>
          </cell>
          <cell r="F581" t="str">
            <v>SM</v>
          </cell>
        </row>
        <row r="582">
          <cell r="C582" t="str">
            <v>Phil</v>
          </cell>
          <cell r="D582" t="str">
            <v>Thompson</v>
          </cell>
          <cell r="E582" t="str">
            <v>Long Eaton</v>
          </cell>
          <cell r="F582" t="str">
            <v>SM</v>
          </cell>
        </row>
        <row r="583">
          <cell r="C583" t="str">
            <v>Mark</v>
          </cell>
          <cell r="D583" t="str">
            <v>Tilling</v>
          </cell>
          <cell r="E583" t="str">
            <v>Long Eaton</v>
          </cell>
          <cell r="F583" t="str">
            <v>SM</v>
          </cell>
        </row>
        <row r="584">
          <cell r="C584" t="str">
            <v>Martin</v>
          </cell>
          <cell r="D584" t="str">
            <v>Tilling</v>
          </cell>
          <cell r="E584" t="str">
            <v>Long Eaton</v>
          </cell>
          <cell r="F584" t="str">
            <v>VM45</v>
          </cell>
        </row>
        <row r="585">
          <cell r="C585" t="str">
            <v>Ian</v>
          </cell>
          <cell r="D585" t="str">
            <v>Wallis</v>
          </cell>
          <cell r="E585" t="str">
            <v>Long Eaton</v>
          </cell>
          <cell r="F585" t="str">
            <v>VM45</v>
          </cell>
        </row>
        <row r="586">
          <cell r="C586" t="str">
            <v>Phil</v>
          </cell>
          <cell r="D586" t="str">
            <v>Walters</v>
          </cell>
          <cell r="E586" t="str">
            <v>Long Eaton</v>
          </cell>
          <cell r="F586" t="str">
            <v>VM40</v>
          </cell>
        </row>
        <row r="587">
          <cell r="C587" t="str">
            <v>Bob</v>
          </cell>
          <cell r="D587" t="str">
            <v>Warburton</v>
          </cell>
          <cell r="E587" t="str">
            <v>Long Eaton</v>
          </cell>
          <cell r="F587" t="str">
            <v>VM55</v>
          </cell>
        </row>
        <row r="588">
          <cell r="C588" t="str">
            <v>Gaz</v>
          </cell>
          <cell r="D588" t="str">
            <v>Watson</v>
          </cell>
          <cell r="E588" t="str">
            <v>Long Eaton</v>
          </cell>
          <cell r="F588" t="str">
            <v>SM</v>
          </cell>
        </row>
        <row r="589">
          <cell r="C589" t="str">
            <v>Martin</v>
          </cell>
          <cell r="D589" t="str">
            <v>Way</v>
          </cell>
          <cell r="E589" t="str">
            <v>Long Eaton</v>
          </cell>
          <cell r="F589" t="str">
            <v>VM45</v>
          </cell>
        </row>
        <row r="590">
          <cell r="C590" t="str">
            <v>Dave</v>
          </cell>
          <cell r="D590" t="str">
            <v>Weston</v>
          </cell>
          <cell r="E590" t="str">
            <v>Long Eaton</v>
          </cell>
          <cell r="F590" t="str">
            <v>VM40</v>
          </cell>
        </row>
        <row r="591">
          <cell r="C591" t="str">
            <v>Rich</v>
          </cell>
          <cell r="D591" t="str">
            <v>Wilkinson</v>
          </cell>
          <cell r="E591" t="str">
            <v>Long Eaton</v>
          </cell>
          <cell r="F591" t="str">
            <v>VM50</v>
          </cell>
        </row>
        <row r="592">
          <cell r="C592" t="str">
            <v>Andy</v>
          </cell>
          <cell r="D592" t="str">
            <v>Williscroft</v>
          </cell>
          <cell r="E592" t="str">
            <v>Long Eaton</v>
          </cell>
          <cell r="F592" t="str">
            <v>SM</v>
          </cell>
        </row>
        <row r="593">
          <cell r="C593" t="str">
            <v>Chris</v>
          </cell>
          <cell r="D593" t="str">
            <v>Wood</v>
          </cell>
          <cell r="E593" t="str">
            <v>Long Eaton</v>
          </cell>
          <cell r="F593" t="str">
            <v>SM</v>
          </cell>
        </row>
        <row r="594">
          <cell r="C594">
            <v>0</v>
          </cell>
          <cell r="D594">
            <v>0</v>
          </cell>
          <cell r="E594" t="str">
            <v>Long Eaton</v>
          </cell>
          <cell r="F594" t="e">
            <v>#N/A</v>
          </cell>
        </row>
        <row r="595">
          <cell r="C595">
            <v>0</v>
          </cell>
          <cell r="D595">
            <v>0</v>
          </cell>
          <cell r="E595" t="str">
            <v>Long Eaton</v>
          </cell>
          <cell r="F595" t="e">
            <v>#N/A</v>
          </cell>
        </row>
        <row r="596">
          <cell r="C596">
            <v>0</v>
          </cell>
          <cell r="D596">
            <v>0</v>
          </cell>
          <cell r="E596" t="str">
            <v>Long Eaton</v>
          </cell>
          <cell r="F596" t="e">
            <v>#N/A</v>
          </cell>
        </row>
        <row r="597">
          <cell r="C597">
            <v>0</v>
          </cell>
          <cell r="D597">
            <v>0</v>
          </cell>
          <cell r="E597" t="str">
            <v>Long Eaton</v>
          </cell>
          <cell r="F597" t="e">
            <v>#N/A</v>
          </cell>
        </row>
        <row r="598">
          <cell r="C598">
            <v>0</v>
          </cell>
          <cell r="D598">
            <v>0</v>
          </cell>
          <cell r="E598" t="str">
            <v>Long Eaton</v>
          </cell>
          <cell r="F598" t="e">
            <v>#N/A</v>
          </cell>
        </row>
        <row r="599">
          <cell r="C599">
            <v>0</v>
          </cell>
          <cell r="D599">
            <v>0</v>
          </cell>
          <cell r="E599" t="str">
            <v>Long Eaton</v>
          </cell>
          <cell r="F599" t="e">
            <v>#N/A</v>
          </cell>
        </row>
        <row r="600">
          <cell r="C600">
            <v>0</v>
          </cell>
          <cell r="D600">
            <v>0</v>
          </cell>
          <cell r="E600" t="str">
            <v>Long Eaton</v>
          </cell>
          <cell r="F600" t="e">
            <v>#N/A</v>
          </cell>
        </row>
        <row r="601">
          <cell r="C601">
            <v>0</v>
          </cell>
          <cell r="D601">
            <v>0</v>
          </cell>
          <cell r="E601" t="str">
            <v>Long Eaton</v>
          </cell>
          <cell r="F601" t="e">
            <v>#N/A</v>
          </cell>
        </row>
        <row r="602">
          <cell r="C602">
            <v>0</v>
          </cell>
          <cell r="D602">
            <v>0</v>
          </cell>
          <cell r="E602" t="str">
            <v>Long Eaton</v>
          </cell>
          <cell r="F602" t="e">
            <v>#N/A</v>
          </cell>
        </row>
        <row r="603">
          <cell r="C603">
            <v>0</v>
          </cell>
          <cell r="D603">
            <v>0</v>
          </cell>
          <cell r="E603" t="str">
            <v>Long Eaton</v>
          </cell>
          <cell r="F603" t="e">
            <v>#N/A</v>
          </cell>
        </row>
        <row r="604">
          <cell r="C604">
            <v>0</v>
          </cell>
          <cell r="D604">
            <v>0</v>
          </cell>
          <cell r="E604" t="str">
            <v>Long Eaton</v>
          </cell>
          <cell r="F604" t="e">
            <v>#N/A</v>
          </cell>
        </row>
        <row r="605">
          <cell r="C605">
            <v>0</v>
          </cell>
          <cell r="D605">
            <v>0</v>
          </cell>
          <cell r="E605" t="str">
            <v>Long Eaton</v>
          </cell>
          <cell r="F605" t="e">
            <v>#N/A</v>
          </cell>
        </row>
        <row r="606">
          <cell r="C606" t="str">
            <v>Debbie</v>
          </cell>
          <cell r="D606" t="str">
            <v>Coleman</v>
          </cell>
          <cell r="E606" t="str">
            <v>Long Eaton</v>
          </cell>
          <cell r="F606" t="str">
            <v>SL</v>
          </cell>
        </row>
        <row r="607">
          <cell r="C607" t="str">
            <v>Sarah</v>
          </cell>
          <cell r="D607" t="str">
            <v>Crannage</v>
          </cell>
          <cell r="E607" t="str">
            <v>Long Eaton</v>
          </cell>
          <cell r="F607" t="str">
            <v>SL</v>
          </cell>
        </row>
        <row r="608">
          <cell r="C608" t="str">
            <v>Liz</v>
          </cell>
          <cell r="D608" t="str">
            <v>Day</v>
          </cell>
          <cell r="E608" t="str">
            <v>Long Eaton</v>
          </cell>
          <cell r="F608" t="str">
            <v>SL</v>
          </cell>
        </row>
        <row r="609">
          <cell r="C609" t="str">
            <v>Monica</v>
          </cell>
          <cell r="D609" t="str">
            <v>Fee</v>
          </cell>
          <cell r="E609" t="str">
            <v>Long Eaton</v>
          </cell>
          <cell r="F609" t="str">
            <v>SL</v>
          </cell>
        </row>
        <row r="610">
          <cell r="C610" t="str">
            <v>Claire</v>
          </cell>
          <cell r="D610" t="str">
            <v>Grace</v>
          </cell>
          <cell r="E610" t="str">
            <v>Long Eaton</v>
          </cell>
          <cell r="F610" t="str">
            <v>SL</v>
          </cell>
        </row>
        <row r="611">
          <cell r="C611" t="str">
            <v>Sarah</v>
          </cell>
          <cell r="D611" t="str">
            <v>Harris</v>
          </cell>
          <cell r="E611" t="str">
            <v>Long Eaton</v>
          </cell>
          <cell r="F611" t="str">
            <v>SL</v>
          </cell>
        </row>
        <row r="612">
          <cell r="C612" t="str">
            <v>Jackie</v>
          </cell>
          <cell r="D612" t="str">
            <v>Mather</v>
          </cell>
          <cell r="E612" t="str">
            <v>Long Eaton</v>
          </cell>
          <cell r="F612" t="str">
            <v>VL45</v>
          </cell>
        </row>
        <row r="613">
          <cell r="C613" t="str">
            <v>Suzie</v>
          </cell>
          <cell r="D613" t="str">
            <v>Newman</v>
          </cell>
          <cell r="E613" t="str">
            <v>Long Eaton</v>
          </cell>
          <cell r="F613" t="str">
            <v>SL</v>
          </cell>
        </row>
        <row r="614">
          <cell r="C614" t="str">
            <v>Sharon</v>
          </cell>
          <cell r="D614" t="str">
            <v>Orridge</v>
          </cell>
          <cell r="E614" t="str">
            <v>Long Eaton</v>
          </cell>
          <cell r="F614" t="str">
            <v>VL40</v>
          </cell>
        </row>
        <row r="615">
          <cell r="C615" t="str">
            <v>Jodie</v>
          </cell>
          <cell r="D615" t="str">
            <v>Smith</v>
          </cell>
          <cell r="E615" t="str">
            <v>Long Eaton</v>
          </cell>
          <cell r="F615" t="str">
            <v>SL</v>
          </cell>
        </row>
        <row r="616">
          <cell r="C616" t="str">
            <v>Ann</v>
          </cell>
          <cell r="D616" t="str">
            <v>Townsend</v>
          </cell>
          <cell r="E616" t="str">
            <v>Long Eaton</v>
          </cell>
          <cell r="F616" t="str">
            <v>VL45</v>
          </cell>
        </row>
        <row r="617">
          <cell r="C617" t="str">
            <v>Kate</v>
          </cell>
          <cell r="D617" t="str">
            <v>Turner</v>
          </cell>
          <cell r="E617" t="str">
            <v>Long Eaton</v>
          </cell>
          <cell r="F617" t="str">
            <v>SL</v>
          </cell>
        </row>
        <row r="618">
          <cell r="C618" t="str">
            <v>Caroline</v>
          </cell>
          <cell r="D618" t="str">
            <v>Waterhouse</v>
          </cell>
          <cell r="E618" t="str">
            <v>Long Eaton</v>
          </cell>
          <cell r="F618" t="str">
            <v>VL40</v>
          </cell>
        </row>
        <row r="619">
          <cell r="C619">
            <v>0</v>
          </cell>
          <cell r="D619">
            <v>0</v>
          </cell>
          <cell r="E619" t="str">
            <v>Long Eaton</v>
          </cell>
          <cell r="F619" t="e">
            <v>#N/A</v>
          </cell>
        </row>
        <row r="620">
          <cell r="C620">
            <v>0</v>
          </cell>
          <cell r="D620">
            <v>0</v>
          </cell>
          <cell r="E620" t="str">
            <v>Long Eaton</v>
          </cell>
          <cell r="F620" t="e">
            <v>#N/A</v>
          </cell>
        </row>
        <row r="621">
          <cell r="C621">
            <v>0</v>
          </cell>
          <cell r="D621">
            <v>0</v>
          </cell>
          <cell r="E621" t="str">
            <v>Long Eaton</v>
          </cell>
          <cell r="F621" t="e">
            <v>#N/A</v>
          </cell>
        </row>
        <row r="622">
          <cell r="C622">
            <v>0</v>
          </cell>
          <cell r="D622">
            <v>0</v>
          </cell>
          <cell r="E622" t="str">
            <v>Long Eaton</v>
          </cell>
          <cell r="F622" t="e">
            <v>#N/A</v>
          </cell>
        </row>
        <row r="623">
          <cell r="C623">
            <v>0</v>
          </cell>
          <cell r="D623">
            <v>0</v>
          </cell>
          <cell r="E623" t="str">
            <v>Long Eaton</v>
          </cell>
          <cell r="F623" t="e">
            <v>#N/A</v>
          </cell>
        </row>
        <row r="624">
          <cell r="C624">
            <v>0</v>
          </cell>
          <cell r="D624">
            <v>0</v>
          </cell>
          <cell r="E624" t="str">
            <v>Long Eaton</v>
          </cell>
          <cell r="F624" t="e">
            <v>#N/A</v>
          </cell>
        </row>
        <row r="625">
          <cell r="C625">
            <v>0</v>
          </cell>
          <cell r="D625">
            <v>0</v>
          </cell>
          <cell r="E625" t="str">
            <v>Long Eaton</v>
          </cell>
          <cell r="F625" t="e">
            <v>#N/A</v>
          </cell>
        </row>
        <row r="626">
          <cell r="C626">
            <v>0</v>
          </cell>
          <cell r="D626">
            <v>0</v>
          </cell>
          <cell r="E626" t="str">
            <v>Long Eaton</v>
          </cell>
          <cell r="F626" t="e">
            <v>#N/A</v>
          </cell>
        </row>
        <row r="627">
          <cell r="C627">
            <v>0</v>
          </cell>
          <cell r="D627">
            <v>0</v>
          </cell>
          <cell r="E627" t="str">
            <v>Long Eaton</v>
          </cell>
          <cell r="F627" t="e">
            <v>#N/A</v>
          </cell>
        </row>
        <row r="628">
          <cell r="C628">
            <v>0</v>
          </cell>
          <cell r="D628">
            <v>0</v>
          </cell>
          <cell r="E628" t="str">
            <v>Long Eaton</v>
          </cell>
          <cell r="F628" t="e">
            <v>#N/A</v>
          </cell>
        </row>
        <row r="629">
          <cell r="C629">
            <v>0</v>
          </cell>
          <cell r="D629">
            <v>0</v>
          </cell>
          <cell r="E629" t="str">
            <v>Long Eaton</v>
          </cell>
          <cell r="F629" t="e">
            <v>#N/A</v>
          </cell>
        </row>
        <row r="630">
          <cell r="C630">
            <v>0</v>
          </cell>
          <cell r="D630">
            <v>0</v>
          </cell>
          <cell r="E630" t="str">
            <v>Long Eaton</v>
          </cell>
          <cell r="F630" t="e">
            <v>#N/A</v>
          </cell>
        </row>
        <row r="631">
          <cell r="C631">
            <v>0</v>
          </cell>
          <cell r="D631">
            <v>0</v>
          </cell>
          <cell r="E631" t="str">
            <v>Long Eaton</v>
          </cell>
          <cell r="F631" t="e">
            <v>#N/A</v>
          </cell>
        </row>
        <row r="632">
          <cell r="C632">
            <v>0</v>
          </cell>
          <cell r="D632">
            <v>0</v>
          </cell>
          <cell r="E632" t="str">
            <v>Long Eaton</v>
          </cell>
          <cell r="F632" t="e">
            <v>#N/A</v>
          </cell>
        </row>
        <row r="633">
          <cell r="C633">
            <v>0</v>
          </cell>
          <cell r="D633">
            <v>0</v>
          </cell>
          <cell r="E633" t="str">
            <v>Long Eaton</v>
          </cell>
          <cell r="F633" t="e">
            <v>#N/A</v>
          </cell>
        </row>
        <row r="634">
          <cell r="C634">
            <v>0</v>
          </cell>
          <cell r="D634">
            <v>0</v>
          </cell>
          <cell r="E634" t="str">
            <v>Long Eaton</v>
          </cell>
          <cell r="F634" t="e">
            <v>#N/A</v>
          </cell>
        </row>
        <row r="635">
          <cell r="C635">
            <v>0</v>
          </cell>
          <cell r="D635">
            <v>0</v>
          </cell>
          <cell r="E635" t="str">
            <v>Long Eaton</v>
          </cell>
          <cell r="F635" t="e">
            <v>#N/A</v>
          </cell>
        </row>
        <row r="636">
          <cell r="C636">
            <v>0</v>
          </cell>
          <cell r="D636">
            <v>0</v>
          </cell>
          <cell r="E636" t="str">
            <v>Long Eaton</v>
          </cell>
          <cell r="F636" t="e">
            <v>#N/A</v>
          </cell>
        </row>
        <row r="637">
          <cell r="C637">
            <v>0</v>
          </cell>
          <cell r="D637">
            <v>0</v>
          </cell>
          <cell r="E637" t="str">
            <v>Long Eaton</v>
          </cell>
          <cell r="F637" t="e">
            <v>#N/A</v>
          </cell>
        </row>
        <row r="638">
          <cell r="C638">
            <v>0</v>
          </cell>
          <cell r="D638">
            <v>0</v>
          </cell>
          <cell r="E638" t="str">
            <v>Long Eaton</v>
          </cell>
          <cell r="F638" t="e">
            <v>#N/A</v>
          </cell>
        </row>
        <row r="639">
          <cell r="C639">
            <v>0</v>
          </cell>
          <cell r="D639">
            <v>0</v>
          </cell>
          <cell r="E639" t="str">
            <v>Long Eaton</v>
          </cell>
          <cell r="F639" t="e">
            <v>#N/A</v>
          </cell>
        </row>
        <row r="640">
          <cell r="C640">
            <v>0</v>
          </cell>
          <cell r="D640">
            <v>0</v>
          </cell>
          <cell r="E640" t="str">
            <v>Long Eaton</v>
          </cell>
          <cell r="F640" t="e">
            <v>#N/A</v>
          </cell>
        </row>
        <row r="641">
          <cell r="C641">
            <v>0</v>
          </cell>
          <cell r="D641">
            <v>0</v>
          </cell>
          <cell r="E641" t="str">
            <v>Long Eaton</v>
          </cell>
          <cell r="F641" t="e">
            <v>#N/A</v>
          </cell>
        </row>
        <row r="642">
          <cell r="C642">
            <v>0</v>
          </cell>
          <cell r="D642">
            <v>0</v>
          </cell>
          <cell r="E642" t="str">
            <v>Long Eaton</v>
          </cell>
          <cell r="F642" t="e">
            <v>#N/A</v>
          </cell>
        </row>
        <row r="643">
          <cell r="C643">
            <v>0</v>
          </cell>
          <cell r="D643">
            <v>0</v>
          </cell>
          <cell r="E643" t="str">
            <v>Long Eaton</v>
          </cell>
          <cell r="F643" t="e">
            <v>#N/A</v>
          </cell>
        </row>
        <row r="644">
          <cell r="C644">
            <v>0</v>
          </cell>
          <cell r="D644">
            <v>0</v>
          </cell>
          <cell r="E644" t="str">
            <v>Long Eaton</v>
          </cell>
          <cell r="F644" t="e">
            <v>#N/A</v>
          </cell>
        </row>
        <row r="645">
          <cell r="C645">
            <v>0</v>
          </cell>
          <cell r="D645">
            <v>0</v>
          </cell>
          <cell r="E645" t="str">
            <v>Long Eaton</v>
          </cell>
          <cell r="F645" t="e">
            <v>#N/A</v>
          </cell>
        </row>
        <row r="646">
          <cell r="C646">
            <v>0</v>
          </cell>
          <cell r="D646">
            <v>0</v>
          </cell>
          <cell r="E646" t="str">
            <v>Long Eaton</v>
          </cell>
          <cell r="F646" t="e">
            <v>#N/A</v>
          </cell>
        </row>
        <row r="647">
          <cell r="C647">
            <v>0</v>
          </cell>
          <cell r="D647">
            <v>0</v>
          </cell>
          <cell r="E647" t="str">
            <v>Long Eaton</v>
          </cell>
          <cell r="F647" t="e">
            <v>#N/A</v>
          </cell>
        </row>
        <row r="648">
          <cell r="C648">
            <v>0</v>
          </cell>
          <cell r="D648">
            <v>0</v>
          </cell>
          <cell r="E648" t="str">
            <v>Long Eaton</v>
          </cell>
          <cell r="F648" t="e">
            <v>#N/A</v>
          </cell>
        </row>
        <row r="649">
          <cell r="C649">
            <v>0</v>
          </cell>
          <cell r="D649">
            <v>0</v>
          </cell>
          <cell r="E649" t="str">
            <v>Long Eaton</v>
          </cell>
          <cell r="F649" t="e">
            <v>#N/A</v>
          </cell>
        </row>
        <row r="650">
          <cell r="C650">
            <v>0</v>
          </cell>
          <cell r="D650">
            <v>0</v>
          </cell>
          <cell r="E650" t="str">
            <v>Long Eaton</v>
          </cell>
          <cell r="F650" t="e">
            <v>#N/A</v>
          </cell>
        </row>
        <row r="651">
          <cell r="C651">
            <v>0</v>
          </cell>
          <cell r="D651">
            <v>0</v>
          </cell>
          <cell r="E651" t="str">
            <v>Long Eaton</v>
          </cell>
          <cell r="F651" t="e">
            <v>#N/A</v>
          </cell>
        </row>
        <row r="652">
          <cell r="C652">
            <v>0</v>
          </cell>
          <cell r="D652">
            <v>0</v>
          </cell>
          <cell r="E652" t="str">
            <v>Long Eaton</v>
          </cell>
          <cell r="F652" t="e">
            <v>#N/A</v>
          </cell>
        </row>
        <row r="653">
          <cell r="C653">
            <v>0</v>
          </cell>
          <cell r="D653">
            <v>0</v>
          </cell>
          <cell r="E653" t="str">
            <v>Long Eaton</v>
          </cell>
          <cell r="F653" t="e">
            <v>#N/A</v>
          </cell>
        </row>
        <row r="654">
          <cell r="C654">
            <v>0</v>
          </cell>
          <cell r="D654">
            <v>0</v>
          </cell>
          <cell r="E654" t="str">
            <v>Long Eaton</v>
          </cell>
          <cell r="F654" t="e">
            <v>#N/A</v>
          </cell>
        </row>
        <row r="655">
          <cell r="C655">
            <v>0</v>
          </cell>
          <cell r="D655">
            <v>0</v>
          </cell>
          <cell r="E655" t="str">
            <v>Long Eaton</v>
          </cell>
          <cell r="F655" t="e">
            <v>#N/A</v>
          </cell>
        </row>
        <row r="656">
          <cell r="C656">
            <v>0</v>
          </cell>
          <cell r="D656">
            <v>0</v>
          </cell>
          <cell r="E656" t="str">
            <v>Long Eaton</v>
          </cell>
          <cell r="F656" t="e">
            <v>#N/A</v>
          </cell>
        </row>
        <row r="657">
          <cell r="C657">
            <v>0</v>
          </cell>
          <cell r="D657">
            <v>0</v>
          </cell>
          <cell r="E657" t="str">
            <v>Long Eaton</v>
          </cell>
          <cell r="F657" t="e">
            <v>#N/A</v>
          </cell>
        </row>
        <row r="658">
          <cell r="C658">
            <v>0</v>
          </cell>
          <cell r="D658">
            <v>0</v>
          </cell>
          <cell r="E658" t="str">
            <v>Long Eaton</v>
          </cell>
          <cell r="F658" t="e">
            <v>#N/A</v>
          </cell>
        </row>
        <row r="659">
          <cell r="C659">
            <v>0</v>
          </cell>
          <cell r="D659">
            <v>0</v>
          </cell>
          <cell r="E659" t="str">
            <v>Long Eaton</v>
          </cell>
          <cell r="F659" t="e">
            <v>#N/A</v>
          </cell>
        </row>
        <row r="660">
          <cell r="C660" t="str">
            <v>Terry</v>
          </cell>
          <cell r="D660" t="str">
            <v>Ashmore</v>
          </cell>
          <cell r="E660" t="str">
            <v>Mansfield</v>
          </cell>
          <cell r="F660" t="str">
            <v>VM55</v>
          </cell>
        </row>
        <row r="661">
          <cell r="C661" t="str">
            <v>Danny</v>
          </cell>
          <cell r="D661" t="str">
            <v>Barkes</v>
          </cell>
          <cell r="E661" t="str">
            <v>Mansfield</v>
          </cell>
          <cell r="F661" t="str">
            <v>SM</v>
          </cell>
        </row>
        <row r="662">
          <cell r="C662" t="str">
            <v>Adey</v>
          </cell>
          <cell r="D662" t="str">
            <v>Bellingham</v>
          </cell>
          <cell r="E662" t="str">
            <v>Mansfield</v>
          </cell>
          <cell r="F662" t="str">
            <v>VM40</v>
          </cell>
        </row>
        <row r="663">
          <cell r="C663" t="str">
            <v>Russell</v>
          </cell>
          <cell r="D663" t="str">
            <v>Betts</v>
          </cell>
          <cell r="E663" t="str">
            <v>Mansfield</v>
          </cell>
          <cell r="F663" t="str">
            <v>SM</v>
          </cell>
        </row>
        <row r="664">
          <cell r="C664" t="str">
            <v>Bryan</v>
          </cell>
          <cell r="D664" t="str">
            <v>Borrill</v>
          </cell>
          <cell r="E664" t="str">
            <v>Mansfield</v>
          </cell>
          <cell r="F664" t="str">
            <v>VM40</v>
          </cell>
        </row>
        <row r="665">
          <cell r="C665" t="str">
            <v>Matt</v>
          </cell>
          <cell r="D665" t="str">
            <v>Brennan</v>
          </cell>
          <cell r="E665" t="str">
            <v>Mansfield</v>
          </cell>
          <cell r="F665" t="str">
            <v>SM</v>
          </cell>
        </row>
        <row r="666">
          <cell r="C666" t="str">
            <v>Geoff</v>
          </cell>
          <cell r="D666" t="str">
            <v>Brown</v>
          </cell>
          <cell r="E666" t="str">
            <v>Mansfield</v>
          </cell>
          <cell r="F666" t="str">
            <v>VM55</v>
          </cell>
        </row>
        <row r="667">
          <cell r="C667" t="str">
            <v>Jonathon</v>
          </cell>
          <cell r="D667" t="str">
            <v>Brown</v>
          </cell>
          <cell r="E667" t="str">
            <v>Mansfield</v>
          </cell>
          <cell r="F667" t="str">
            <v>JM</v>
          </cell>
        </row>
        <row r="668">
          <cell r="C668" t="str">
            <v>Hedley</v>
          </cell>
          <cell r="D668" t="str">
            <v>Caldwell</v>
          </cell>
          <cell r="E668" t="str">
            <v>Mansfield</v>
          </cell>
          <cell r="F668" t="str">
            <v>VM50</v>
          </cell>
        </row>
        <row r="669">
          <cell r="C669" t="str">
            <v>Pat</v>
          </cell>
          <cell r="D669" t="str">
            <v>Carlan</v>
          </cell>
          <cell r="E669" t="str">
            <v>Mansfield</v>
          </cell>
          <cell r="F669" t="str">
            <v>VM50</v>
          </cell>
        </row>
        <row r="670">
          <cell r="C670" t="str">
            <v>Steve</v>
          </cell>
          <cell r="D670" t="str">
            <v>Child</v>
          </cell>
          <cell r="E670" t="str">
            <v>Mansfield</v>
          </cell>
          <cell r="F670" t="str">
            <v>VM40</v>
          </cell>
        </row>
        <row r="671">
          <cell r="C671" t="str">
            <v>Ryan</v>
          </cell>
          <cell r="D671" t="str">
            <v>Childs</v>
          </cell>
          <cell r="E671" t="str">
            <v>Mansfield</v>
          </cell>
          <cell r="F671" t="str">
            <v>JM</v>
          </cell>
        </row>
        <row r="672">
          <cell r="C672" t="str">
            <v>Darren</v>
          </cell>
          <cell r="D672" t="str">
            <v>Clarke</v>
          </cell>
          <cell r="E672" t="str">
            <v>Mansfield</v>
          </cell>
          <cell r="F672" t="str">
            <v>VM45</v>
          </cell>
        </row>
        <row r="673">
          <cell r="C673" t="str">
            <v>Ivan</v>
          </cell>
          <cell r="D673" t="str">
            <v>Colton</v>
          </cell>
          <cell r="E673" t="str">
            <v>Mansfield</v>
          </cell>
          <cell r="F673" t="str">
            <v>VM50</v>
          </cell>
        </row>
        <row r="674">
          <cell r="C674" t="str">
            <v>Rob</v>
          </cell>
          <cell r="D674" t="str">
            <v>Curley</v>
          </cell>
          <cell r="E674" t="str">
            <v>Mansfield</v>
          </cell>
          <cell r="F674" t="str">
            <v>VM45</v>
          </cell>
        </row>
        <row r="675">
          <cell r="C675" t="str">
            <v>Steve</v>
          </cell>
          <cell r="D675" t="str">
            <v>Davies</v>
          </cell>
          <cell r="E675" t="str">
            <v>Mansfield</v>
          </cell>
          <cell r="F675" t="str">
            <v>VM45</v>
          </cell>
        </row>
        <row r="676">
          <cell r="C676" t="str">
            <v>Faz</v>
          </cell>
          <cell r="D676" t="str">
            <v>Fahy</v>
          </cell>
          <cell r="E676" t="str">
            <v>Mansfield</v>
          </cell>
          <cell r="F676" t="str">
            <v>SM</v>
          </cell>
        </row>
        <row r="677">
          <cell r="C677" t="str">
            <v>Billy</v>
          </cell>
          <cell r="D677" t="str">
            <v>Farquharson</v>
          </cell>
          <cell r="E677" t="str">
            <v>Mansfield</v>
          </cell>
          <cell r="F677" t="str">
            <v>SM</v>
          </cell>
        </row>
        <row r="678">
          <cell r="C678" t="str">
            <v>Colin</v>
          </cell>
          <cell r="D678" t="str">
            <v>Fell</v>
          </cell>
          <cell r="E678" t="str">
            <v>Mansfield</v>
          </cell>
          <cell r="F678" t="str">
            <v>VM50</v>
          </cell>
        </row>
        <row r="679">
          <cell r="C679" t="str">
            <v>Dougie</v>
          </cell>
          <cell r="D679" t="str">
            <v>Flett</v>
          </cell>
          <cell r="E679" t="str">
            <v>Mansfield</v>
          </cell>
          <cell r="F679" t="str">
            <v>JM</v>
          </cell>
        </row>
        <row r="680">
          <cell r="C680" t="str">
            <v>Steve</v>
          </cell>
          <cell r="D680" t="str">
            <v>Grainger</v>
          </cell>
          <cell r="E680" t="str">
            <v>Mansfield</v>
          </cell>
          <cell r="F680" t="str">
            <v>VM40</v>
          </cell>
        </row>
        <row r="681">
          <cell r="C681" t="str">
            <v>John</v>
          </cell>
          <cell r="D681" t="str">
            <v>Hall</v>
          </cell>
          <cell r="E681" t="str">
            <v>Mansfield</v>
          </cell>
          <cell r="F681" t="str">
            <v>VM60</v>
          </cell>
        </row>
        <row r="682">
          <cell r="C682" t="str">
            <v>John</v>
          </cell>
          <cell r="D682" t="str">
            <v>Hardy</v>
          </cell>
          <cell r="E682" t="str">
            <v>Mansfield</v>
          </cell>
          <cell r="F682" t="str">
            <v>VM50</v>
          </cell>
        </row>
        <row r="683">
          <cell r="C683" t="str">
            <v>Brian</v>
          </cell>
          <cell r="D683" t="str">
            <v>Harris</v>
          </cell>
          <cell r="E683" t="str">
            <v>Mansfield</v>
          </cell>
          <cell r="F683" t="str">
            <v>VM60</v>
          </cell>
        </row>
        <row r="684">
          <cell r="C684" t="str">
            <v>John</v>
          </cell>
          <cell r="D684" t="str">
            <v>Harrison</v>
          </cell>
          <cell r="E684" t="str">
            <v>Mansfield</v>
          </cell>
          <cell r="F684" t="str">
            <v>VM45</v>
          </cell>
        </row>
        <row r="685">
          <cell r="C685" t="str">
            <v>Darren</v>
          </cell>
          <cell r="D685" t="str">
            <v>Hodgkinson</v>
          </cell>
          <cell r="E685" t="str">
            <v>Mansfield</v>
          </cell>
          <cell r="F685" t="str">
            <v>VM45</v>
          </cell>
        </row>
        <row r="686">
          <cell r="C686" t="str">
            <v>Ian</v>
          </cell>
          <cell r="D686" t="str">
            <v>Ingram</v>
          </cell>
          <cell r="E686" t="str">
            <v>Mansfield</v>
          </cell>
          <cell r="F686" t="str">
            <v>VM40</v>
          </cell>
        </row>
        <row r="687">
          <cell r="C687" t="str">
            <v>Mark</v>
          </cell>
          <cell r="D687" t="str">
            <v>Jenkins</v>
          </cell>
          <cell r="E687" t="str">
            <v>Mansfield</v>
          </cell>
          <cell r="F687" t="str">
            <v>VM40</v>
          </cell>
        </row>
        <row r="688">
          <cell r="C688" t="str">
            <v>Vinny</v>
          </cell>
          <cell r="D688" t="str">
            <v>Johnson</v>
          </cell>
          <cell r="E688" t="str">
            <v>Mansfield</v>
          </cell>
          <cell r="F688" t="str">
            <v>VM40</v>
          </cell>
        </row>
        <row r="689">
          <cell r="C689" t="str">
            <v>Craig</v>
          </cell>
          <cell r="D689" t="str">
            <v>Kelly</v>
          </cell>
          <cell r="E689" t="str">
            <v>Mansfield</v>
          </cell>
          <cell r="F689" t="str">
            <v>SM</v>
          </cell>
        </row>
        <row r="690">
          <cell r="C690" t="str">
            <v>Stuart</v>
          </cell>
          <cell r="D690" t="str">
            <v>King</v>
          </cell>
          <cell r="E690" t="str">
            <v>Mansfield</v>
          </cell>
          <cell r="F690" t="str">
            <v>SM</v>
          </cell>
        </row>
        <row r="691">
          <cell r="C691" t="str">
            <v>Carl</v>
          </cell>
          <cell r="D691" t="str">
            <v>Lancaster</v>
          </cell>
          <cell r="E691" t="str">
            <v>Mansfield</v>
          </cell>
          <cell r="F691" t="str">
            <v>SM</v>
          </cell>
        </row>
        <row r="692">
          <cell r="C692" t="str">
            <v>Jack</v>
          </cell>
          <cell r="D692" t="str">
            <v>Longstaff</v>
          </cell>
          <cell r="E692" t="str">
            <v>Mansfield</v>
          </cell>
          <cell r="F692" t="str">
            <v>JM</v>
          </cell>
        </row>
        <row r="693">
          <cell r="C693" t="str">
            <v>Luke</v>
          </cell>
          <cell r="D693" t="str">
            <v>Marshall</v>
          </cell>
          <cell r="E693" t="str">
            <v>Mansfield</v>
          </cell>
          <cell r="F693" t="str">
            <v>SM</v>
          </cell>
        </row>
        <row r="694">
          <cell r="C694" t="str">
            <v>Richard</v>
          </cell>
          <cell r="D694" t="str">
            <v>Massey</v>
          </cell>
          <cell r="E694" t="str">
            <v>Mansfield</v>
          </cell>
          <cell r="F694" t="str">
            <v>VM45</v>
          </cell>
        </row>
        <row r="695">
          <cell r="C695" t="str">
            <v>Marcus</v>
          </cell>
          <cell r="D695" t="str">
            <v>McCarthy</v>
          </cell>
          <cell r="E695" t="str">
            <v>Mansfield</v>
          </cell>
          <cell r="F695" t="str">
            <v>VM45</v>
          </cell>
        </row>
        <row r="696">
          <cell r="C696" t="str">
            <v>Keith</v>
          </cell>
          <cell r="D696" t="str">
            <v>McQuinn Roberts</v>
          </cell>
          <cell r="E696" t="str">
            <v>Mansfield</v>
          </cell>
          <cell r="F696" t="str">
            <v>VM60</v>
          </cell>
        </row>
        <row r="697">
          <cell r="C697" t="str">
            <v>Chris</v>
          </cell>
          <cell r="D697" t="str">
            <v>Monk-Brown</v>
          </cell>
          <cell r="E697" t="str">
            <v>Mansfield</v>
          </cell>
          <cell r="F697" t="str">
            <v>SM</v>
          </cell>
        </row>
        <row r="698">
          <cell r="C698" t="str">
            <v>Peter</v>
          </cell>
          <cell r="D698" t="str">
            <v>O'Mara</v>
          </cell>
          <cell r="E698" t="str">
            <v>Mansfield</v>
          </cell>
          <cell r="F698" t="str">
            <v>SM</v>
          </cell>
        </row>
        <row r="699">
          <cell r="C699" t="str">
            <v>Eric</v>
          </cell>
          <cell r="D699" t="str">
            <v>Palmer</v>
          </cell>
          <cell r="E699" t="str">
            <v>Mansfield</v>
          </cell>
          <cell r="F699" t="str">
            <v>VM55</v>
          </cell>
        </row>
        <row r="700">
          <cell r="C700" t="str">
            <v>Dave</v>
          </cell>
          <cell r="D700" t="str">
            <v>Peet</v>
          </cell>
          <cell r="E700" t="str">
            <v>Mansfield</v>
          </cell>
          <cell r="F700" t="str">
            <v>VM40</v>
          </cell>
        </row>
        <row r="701">
          <cell r="C701" t="str">
            <v>Dave</v>
          </cell>
          <cell r="D701" t="str">
            <v>Robertson</v>
          </cell>
          <cell r="E701" t="str">
            <v>Mansfield</v>
          </cell>
          <cell r="F701" t="str">
            <v>SM</v>
          </cell>
        </row>
        <row r="702">
          <cell r="C702" t="str">
            <v>Dave</v>
          </cell>
          <cell r="D702" t="str">
            <v>Robinson</v>
          </cell>
          <cell r="E702" t="str">
            <v>Mansfield</v>
          </cell>
          <cell r="F702" t="str">
            <v>VM45</v>
          </cell>
        </row>
        <row r="703">
          <cell r="C703" t="str">
            <v>Dave</v>
          </cell>
          <cell r="D703" t="str">
            <v>Rose</v>
          </cell>
          <cell r="E703" t="str">
            <v>Mansfield</v>
          </cell>
          <cell r="F703" t="str">
            <v>VM55</v>
          </cell>
        </row>
        <row r="704">
          <cell r="C704" t="str">
            <v>Doug</v>
          </cell>
          <cell r="D704" t="str">
            <v>Ross</v>
          </cell>
          <cell r="E704" t="str">
            <v>Mansfield</v>
          </cell>
          <cell r="F704" t="str">
            <v>VM45</v>
          </cell>
        </row>
        <row r="705">
          <cell r="C705" t="str">
            <v>Ryan</v>
          </cell>
          <cell r="D705" t="str">
            <v>Saxton</v>
          </cell>
          <cell r="E705" t="str">
            <v>Mansfield</v>
          </cell>
          <cell r="F705" t="str">
            <v>JM</v>
          </cell>
        </row>
        <row r="706">
          <cell r="C706" t="str">
            <v>Bob</v>
          </cell>
          <cell r="D706" t="str">
            <v>Scott</v>
          </cell>
          <cell r="E706" t="str">
            <v>Mansfield</v>
          </cell>
          <cell r="F706" t="str">
            <v>VM55</v>
          </cell>
        </row>
        <row r="707">
          <cell r="C707" t="str">
            <v>Philip</v>
          </cell>
          <cell r="D707" t="str">
            <v>Shaw</v>
          </cell>
          <cell r="E707" t="str">
            <v>Mansfield</v>
          </cell>
          <cell r="F707" t="str">
            <v>VM40</v>
          </cell>
        </row>
        <row r="708">
          <cell r="C708" t="str">
            <v>Alan</v>
          </cell>
          <cell r="D708" t="str">
            <v>Smith</v>
          </cell>
          <cell r="E708" t="str">
            <v>Mansfield</v>
          </cell>
          <cell r="F708" t="str">
            <v>VM40</v>
          </cell>
        </row>
        <row r="709">
          <cell r="C709" t="str">
            <v>Rob</v>
          </cell>
          <cell r="D709" t="str">
            <v>Smith</v>
          </cell>
          <cell r="E709" t="str">
            <v>Mansfield</v>
          </cell>
          <cell r="F709" t="str">
            <v>VM45</v>
          </cell>
        </row>
        <row r="710">
          <cell r="C710" t="str">
            <v>Andy</v>
          </cell>
          <cell r="D710" t="str">
            <v>Squire</v>
          </cell>
          <cell r="E710" t="str">
            <v>Mansfield</v>
          </cell>
          <cell r="F710" t="str">
            <v>SM</v>
          </cell>
        </row>
        <row r="711">
          <cell r="C711" t="str">
            <v>Glen </v>
          </cell>
          <cell r="D711" t="str">
            <v>Talbot</v>
          </cell>
          <cell r="E711" t="str">
            <v>Mansfield</v>
          </cell>
          <cell r="F711" t="str">
            <v>VM40</v>
          </cell>
        </row>
        <row r="712">
          <cell r="C712" t="str">
            <v>Simon</v>
          </cell>
          <cell r="D712" t="str">
            <v>Travell</v>
          </cell>
          <cell r="E712" t="str">
            <v>Mansfield</v>
          </cell>
          <cell r="F712" t="str">
            <v>SM</v>
          </cell>
        </row>
        <row r="713">
          <cell r="C713" t="str">
            <v>Wayne</v>
          </cell>
          <cell r="D713" t="str">
            <v>Turner</v>
          </cell>
          <cell r="E713" t="str">
            <v>Mansfield</v>
          </cell>
          <cell r="F713" t="str">
            <v>VM40</v>
          </cell>
        </row>
        <row r="714">
          <cell r="C714" t="str">
            <v>Daniel</v>
          </cell>
          <cell r="D714" t="str">
            <v>Ward</v>
          </cell>
          <cell r="E714" t="str">
            <v>Mansfield</v>
          </cell>
          <cell r="F714" t="str">
            <v>SM</v>
          </cell>
        </row>
        <row r="715">
          <cell r="C715" t="str">
            <v>Mark</v>
          </cell>
          <cell r="D715" t="str">
            <v>Wardle</v>
          </cell>
          <cell r="E715" t="str">
            <v>Mansfield</v>
          </cell>
          <cell r="F715" t="str">
            <v>VM45</v>
          </cell>
        </row>
        <row r="716">
          <cell r="C716" t="str">
            <v>Kev</v>
          </cell>
          <cell r="D716" t="str">
            <v>Wilson</v>
          </cell>
          <cell r="E716" t="str">
            <v>Mansfield</v>
          </cell>
          <cell r="F716" t="str">
            <v>VM45</v>
          </cell>
        </row>
        <row r="717">
          <cell r="C717" t="str">
            <v>Dan </v>
          </cell>
          <cell r="D717" t="str">
            <v>Winter</v>
          </cell>
          <cell r="E717" t="str">
            <v>Mansfield</v>
          </cell>
          <cell r="F717" t="str">
            <v>JM</v>
          </cell>
        </row>
        <row r="718">
          <cell r="C718" t="str">
            <v>John</v>
          </cell>
          <cell r="D718" t="str">
            <v>Woods</v>
          </cell>
          <cell r="E718" t="str">
            <v>Mansfield</v>
          </cell>
          <cell r="F718" t="str">
            <v>SM</v>
          </cell>
        </row>
        <row r="719">
          <cell r="C719" t="str">
            <v>Steve</v>
          </cell>
          <cell r="D719" t="str">
            <v>Wragg</v>
          </cell>
          <cell r="E719" t="str">
            <v>Mansfield</v>
          </cell>
          <cell r="F719" t="str">
            <v>VM50</v>
          </cell>
        </row>
        <row r="720">
          <cell r="C720" t="str">
            <v>Thomas</v>
          </cell>
          <cell r="D720" t="str">
            <v>Wragg</v>
          </cell>
          <cell r="E720" t="str">
            <v>Mansfield</v>
          </cell>
          <cell r="F720" t="str">
            <v>JM</v>
          </cell>
        </row>
        <row r="721">
          <cell r="C721" t="str">
            <v>Denis</v>
          </cell>
          <cell r="D721" t="str">
            <v>Carmican</v>
          </cell>
          <cell r="E721" t="str">
            <v>Mansfield</v>
          </cell>
          <cell r="F721" t="e">
            <v>#N/A</v>
          </cell>
        </row>
        <row r="722">
          <cell r="C722" t="str">
            <v>Ian</v>
          </cell>
          <cell r="D722" t="str">
            <v>Beckingham</v>
          </cell>
          <cell r="E722" t="str">
            <v>Mansfield</v>
          </cell>
          <cell r="F722" t="e">
            <v>#N/A</v>
          </cell>
        </row>
        <row r="723">
          <cell r="C723" t="str">
            <v>Carl</v>
          </cell>
          <cell r="D723" t="str">
            <v>Emery</v>
          </cell>
          <cell r="E723" t="str">
            <v>Mansfield</v>
          </cell>
          <cell r="F723" t="e">
            <v>#N/A</v>
          </cell>
        </row>
        <row r="724">
          <cell r="C724" t="str">
            <v>Tom</v>
          </cell>
          <cell r="D724" t="str">
            <v>Wragg</v>
          </cell>
          <cell r="E724" t="str">
            <v>Mansfield</v>
          </cell>
          <cell r="F724" t="e">
            <v>#N/A</v>
          </cell>
        </row>
        <row r="725">
          <cell r="C725" t="str">
            <v>David</v>
          </cell>
          <cell r="D725" t="str">
            <v>Binch</v>
          </cell>
          <cell r="E725" t="str">
            <v>Mansfield</v>
          </cell>
          <cell r="F725" t="e">
            <v>#N/A</v>
          </cell>
        </row>
        <row r="726">
          <cell r="C726" t="str">
            <v>Tony</v>
          </cell>
          <cell r="D726" t="str">
            <v>Gelsthorpe</v>
          </cell>
          <cell r="E726" t="str">
            <v>Mansfield</v>
          </cell>
          <cell r="F726" t="e">
            <v>#N/A</v>
          </cell>
        </row>
        <row r="727">
          <cell r="C727" t="str">
            <v>Alan</v>
          </cell>
          <cell r="D727" t="str">
            <v>Maddocks</v>
          </cell>
          <cell r="E727" t="str">
            <v>Mansfield</v>
          </cell>
          <cell r="F727" t="e">
            <v>#N/A</v>
          </cell>
        </row>
        <row r="728">
          <cell r="C728" t="str">
            <v>Ian</v>
          </cell>
          <cell r="D728" t="str">
            <v>Dobb</v>
          </cell>
          <cell r="E728" t="str">
            <v>Mansfield</v>
          </cell>
          <cell r="F728" t="e">
            <v>#N/A</v>
          </cell>
        </row>
        <row r="729">
          <cell r="C729">
            <v>0</v>
          </cell>
          <cell r="D729">
            <v>0</v>
          </cell>
          <cell r="E729" t="str">
            <v>Mansfield</v>
          </cell>
          <cell r="F729" t="e">
            <v>#N/A</v>
          </cell>
        </row>
        <row r="730">
          <cell r="C730">
            <v>0</v>
          </cell>
          <cell r="D730">
            <v>0</v>
          </cell>
          <cell r="E730" t="str">
            <v>Mansfield</v>
          </cell>
          <cell r="F730" t="e">
            <v>#N/A</v>
          </cell>
        </row>
        <row r="731">
          <cell r="C731">
            <v>0</v>
          </cell>
          <cell r="D731">
            <v>0</v>
          </cell>
          <cell r="E731" t="str">
            <v>Mansfield</v>
          </cell>
          <cell r="F731" t="e">
            <v>#N/A</v>
          </cell>
        </row>
        <row r="732">
          <cell r="C732">
            <v>0</v>
          </cell>
          <cell r="D732">
            <v>0</v>
          </cell>
          <cell r="E732" t="str">
            <v>Mansfield</v>
          </cell>
          <cell r="F732" t="e">
            <v>#N/A</v>
          </cell>
        </row>
        <row r="733">
          <cell r="C733">
            <v>0</v>
          </cell>
          <cell r="D733">
            <v>0</v>
          </cell>
          <cell r="E733" t="str">
            <v>Mansfield</v>
          </cell>
          <cell r="F733" t="e">
            <v>#N/A</v>
          </cell>
        </row>
        <row r="734">
          <cell r="C734">
            <v>0</v>
          </cell>
          <cell r="D734">
            <v>0</v>
          </cell>
          <cell r="E734" t="str">
            <v>Mansfield</v>
          </cell>
          <cell r="F734" t="e">
            <v>#N/A</v>
          </cell>
        </row>
        <row r="735">
          <cell r="C735">
            <v>0</v>
          </cell>
          <cell r="D735">
            <v>0</v>
          </cell>
          <cell r="E735" t="str">
            <v>Mansfield</v>
          </cell>
          <cell r="F735" t="e">
            <v>#N/A</v>
          </cell>
        </row>
        <row r="736">
          <cell r="C736">
            <v>0</v>
          </cell>
          <cell r="D736">
            <v>0</v>
          </cell>
          <cell r="E736" t="str">
            <v>Mansfield</v>
          </cell>
          <cell r="F736" t="e">
            <v>#N/A</v>
          </cell>
        </row>
        <row r="737">
          <cell r="C737">
            <v>0</v>
          </cell>
          <cell r="D737">
            <v>0</v>
          </cell>
          <cell r="E737" t="str">
            <v>Mansfield</v>
          </cell>
          <cell r="F737" t="e">
            <v>#N/A</v>
          </cell>
        </row>
        <row r="738">
          <cell r="C738">
            <v>0</v>
          </cell>
          <cell r="D738">
            <v>0</v>
          </cell>
          <cell r="E738" t="str">
            <v>Mansfield</v>
          </cell>
          <cell r="F738" t="e">
            <v>#N/A</v>
          </cell>
        </row>
        <row r="739">
          <cell r="C739">
            <v>0</v>
          </cell>
          <cell r="D739">
            <v>0</v>
          </cell>
          <cell r="E739" t="str">
            <v>Mansfield</v>
          </cell>
          <cell r="F739" t="e">
            <v>#N/A</v>
          </cell>
        </row>
        <row r="740">
          <cell r="C740">
            <v>0</v>
          </cell>
          <cell r="D740">
            <v>0</v>
          </cell>
          <cell r="E740" t="str">
            <v>Mansfield</v>
          </cell>
          <cell r="F740" t="e">
            <v>#N/A</v>
          </cell>
        </row>
        <row r="741">
          <cell r="C741">
            <v>0</v>
          </cell>
          <cell r="D741">
            <v>0</v>
          </cell>
          <cell r="E741" t="str">
            <v>Mansfield</v>
          </cell>
          <cell r="F741" t="e">
            <v>#N/A</v>
          </cell>
        </row>
        <row r="742">
          <cell r="C742">
            <v>0</v>
          </cell>
          <cell r="D742">
            <v>0</v>
          </cell>
          <cell r="E742" t="str">
            <v>Mansfield</v>
          </cell>
          <cell r="F742" t="e">
            <v>#N/A</v>
          </cell>
        </row>
        <row r="743">
          <cell r="C743" t="str">
            <v>Sharon</v>
          </cell>
          <cell r="D743" t="str">
            <v>Armitage</v>
          </cell>
          <cell r="E743" t="str">
            <v>Mansfield</v>
          </cell>
          <cell r="F743" t="str">
            <v>VL40</v>
          </cell>
        </row>
        <row r="744">
          <cell r="C744" t="str">
            <v>Daisy</v>
          </cell>
          <cell r="D744" t="str">
            <v>Baugh</v>
          </cell>
          <cell r="E744" t="str">
            <v>Mansfield</v>
          </cell>
          <cell r="F744" t="str">
            <v>SL</v>
          </cell>
        </row>
        <row r="745">
          <cell r="C745" t="str">
            <v>Julie</v>
          </cell>
          <cell r="D745" t="str">
            <v>Bell</v>
          </cell>
          <cell r="E745" t="str">
            <v>Mansfield</v>
          </cell>
          <cell r="F745" t="str">
            <v>VL50+</v>
          </cell>
        </row>
        <row r="746">
          <cell r="C746" t="str">
            <v>Hazel</v>
          </cell>
          <cell r="D746" t="str">
            <v>Blount</v>
          </cell>
          <cell r="E746" t="str">
            <v>Mansfield</v>
          </cell>
          <cell r="F746">
            <v>0</v>
          </cell>
        </row>
        <row r="747">
          <cell r="C747" t="str">
            <v>Holly</v>
          </cell>
          <cell r="D747" t="str">
            <v>Blount</v>
          </cell>
          <cell r="E747" t="str">
            <v>Mansfield</v>
          </cell>
          <cell r="F747" t="str">
            <v>SL</v>
          </cell>
        </row>
        <row r="748">
          <cell r="C748" t="str">
            <v>Ann</v>
          </cell>
          <cell r="D748" t="str">
            <v>Brown</v>
          </cell>
          <cell r="E748" t="str">
            <v>Mansfield</v>
          </cell>
          <cell r="F748" t="str">
            <v>VL55</v>
          </cell>
        </row>
        <row r="749">
          <cell r="C749" t="str">
            <v>Emily</v>
          </cell>
          <cell r="D749" t="str">
            <v>Collinge</v>
          </cell>
          <cell r="E749" t="str">
            <v>Mansfield</v>
          </cell>
          <cell r="F749" t="str">
            <v>SL</v>
          </cell>
        </row>
        <row r="750">
          <cell r="C750" t="str">
            <v>Claire</v>
          </cell>
          <cell r="D750" t="str">
            <v>Coombes</v>
          </cell>
          <cell r="E750" t="str">
            <v>Mansfield</v>
          </cell>
          <cell r="F750" t="str">
            <v>SL</v>
          </cell>
        </row>
        <row r="751">
          <cell r="C751" t="str">
            <v>Gemma</v>
          </cell>
          <cell r="D751" t="str">
            <v>Curley</v>
          </cell>
          <cell r="E751" t="str">
            <v>Mansfield</v>
          </cell>
          <cell r="F751" t="str">
            <v>SL</v>
          </cell>
        </row>
        <row r="752">
          <cell r="C752" t="str">
            <v>Vanda</v>
          </cell>
          <cell r="D752" t="str">
            <v>Curley</v>
          </cell>
          <cell r="E752" t="str">
            <v>Mansfield</v>
          </cell>
          <cell r="F752" t="str">
            <v>VL45</v>
          </cell>
        </row>
        <row r="753">
          <cell r="C753" t="str">
            <v>Emily</v>
          </cell>
          <cell r="D753" t="str">
            <v>D'Aguiar</v>
          </cell>
          <cell r="E753" t="str">
            <v>Mansfield</v>
          </cell>
          <cell r="F753">
            <v>0</v>
          </cell>
        </row>
        <row r="754">
          <cell r="C754" t="str">
            <v>Angela</v>
          </cell>
          <cell r="D754" t="str">
            <v>Davies</v>
          </cell>
          <cell r="E754" t="str">
            <v>Mansfield</v>
          </cell>
          <cell r="F754" t="str">
            <v>VL45</v>
          </cell>
        </row>
        <row r="755">
          <cell r="C755" t="str">
            <v>Chris</v>
          </cell>
          <cell r="D755" t="str">
            <v>Fell</v>
          </cell>
          <cell r="E755" t="str">
            <v>Mansfield</v>
          </cell>
          <cell r="F755" t="str">
            <v>VL45</v>
          </cell>
        </row>
        <row r="756">
          <cell r="C756" t="str">
            <v>Robyn</v>
          </cell>
          <cell r="D756" t="str">
            <v>Foster</v>
          </cell>
          <cell r="E756" t="str">
            <v>Mansfield</v>
          </cell>
          <cell r="F756">
            <v>0</v>
          </cell>
        </row>
        <row r="757">
          <cell r="C757" t="str">
            <v>Fay</v>
          </cell>
          <cell r="D757" t="str">
            <v>Gardner</v>
          </cell>
          <cell r="E757" t="str">
            <v>Mansfield</v>
          </cell>
          <cell r="F757" t="str">
            <v>SL</v>
          </cell>
        </row>
        <row r="758">
          <cell r="C758" t="str">
            <v>Jo</v>
          </cell>
          <cell r="D758" t="str">
            <v>Glover</v>
          </cell>
          <cell r="E758" t="str">
            <v>Mansfield</v>
          </cell>
          <cell r="F758" t="str">
            <v>VL40</v>
          </cell>
        </row>
        <row r="759">
          <cell r="C759" t="str">
            <v>Julie</v>
          </cell>
          <cell r="D759" t="str">
            <v>Grainger</v>
          </cell>
          <cell r="E759" t="str">
            <v>Mansfield</v>
          </cell>
          <cell r="F759" t="str">
            <v>VL45</v>
          </cell>
        </row>
        <row r="760">
          <cell r="C760" t="str">
            <v>Elaine</v>
          </cell>
          <cell r="D760" t="str">
            <v>Greaves</v>
          </cell>
          <cell r="E760" t="str">
            <v>Mansfield</v>
          </cell>
          <cell r="F760" t="str">
            <v>VL50+</v>
          </cell>
        </row>
        <row r="761">
          <cell r="C761" t="str">
            <v>Hannah</v>
          </cell>
          <cell r="D761" t="str">
            <v>Hardy</v>
          </cell>
          <cell r="E761" t="str">
            <v>Mansfield</v>
          </cell>
          <cell r="F761" t="str">
            <v>JL</v>
          </cell>
        </row>
        <row r="762">
          <cell r="C762" t="str">
            <v>Louise</v>
          </cell>
          <cell r="D762" t="str">
            <v>Harrison</v>
          </cell>
          <cell r="E762" t="str">
            <v>Mansfield</v>
          </cell>
          <cell r="F762" t="str">
            <v>SL</v>
          </cell>
        </row>
        <row r="763">
          <cell r="C763" t="str">
            <v>Carol</v>
          </cell>
          <cell r="D763" t="str">
            <v>Hartin</v>
          </cell>
          <cell r="E763" t="str">
            <v>Mansfield</v>
          </cell>
          <cell r="F763" t="str">
            <v>VL50+</v>
          </cell>
        </row>
        <row r="764">
          <cell r="C764" t="str">
            <v>Demi</v>
          </cell>
          <cell r="D764" t="str">
            <v>Jakymilen</v>
          </cell>
          <cell r="E764" t="str">
            <v>Mansfield</v>
          </cell>
          <cell r="F764" t="str">
            <v>JL</v>
          </cell>
        </row>
        <row r="765">
          <cell r="C765" t="str">
            <v>Hayley</v>
          </cell>
          <cell r="D765" t="str">
            <v>Jones</v>
          </cell>
          <cell r="E765" t="str">
            <v>Mansfield</v>
          </cell>
          <cell r="F765" t="str">
            <v>VL40</v>
          </cell>
        </row>
        <row r="766">
          <cell r="C766" t="str">
            <v>Alice</v>
          </cell>
          <cell r="D766" t="str">
            <v>Keogh</v>
          </cell>
          <cell r="E766" t="str">
            <v>Mansfield</v>
          </cell>
          <cell r="F766" t="str">
            <v>JL</v>
          </cell>
        </row>
        <row r="767">
          <cell r="C767" t="str">
            <v>Tracey</v>
          </cell>
          <cell r="D767" t="str">
            <v>Lancaster</v>
          </cell>
          <cell r="E767" t="str">
            <v>Mansfield</v>
          </cell>
          <cell r="F767" t="str">
            <v>SL</v>
          </cell>
        </row>
        <row r="768">
          <cell r="C768" t="str">
            <v>Liz</v>
          </cell>
          <cell r="D768" t="str">
            <v>Lilley</v>
          </cell>
          <cell r="E768" t="str">
            <v>Mansfield</v>
          </cell>
          <cell r="F768" t="str">
            <v>SL</v>
          </cell>
        </row>
        <row r="769">
          <cell r="C769" t="str">
            <v>Jackie</v>
          </cell>
          <cell r="D769" t="str">
            <v>Massey</v>
          </cell>
          <cell r="E769" t="str">
            <v>Mansfield</v>
          </cell>
          <cell r="F769" t="str">
            <v>VL45</v>
          </cell>
        </row>
        <row r="770">
          <cell r="C770" t="str">
            <v>Laura</v>
          </cell>
          <cell r="D770" t="str">
            <v>Massey</v>
          </cell>
          <cell r="E770" t="str">
            <v>Mansfield</v>
          </cell>
          <cell r="F770" t="str">
            <v>JL</v>
          </cell>
        </row>
        <row r="771">
          <cell r="C771" t="str">
            <v>Elaine</v>
          </cell>
          <cell r="D771" t="str">
            <v>Mayfield</v>
          </cell>
          <cell r="E771" t="str">
            <v>Mansfield</v>
          </cell>
          <cell r="F771" t="str">
            <v>VL65+</v>
          </cell>
        </row>
        <row r="772">
          <cell r="C772" t="str">
            <v>Georgia</v>
          </cell>
          <cell r="D772" t="str">
            <v>Milton</v>
          </cell>
          <cell r="E772" t="str">
            <v>Mansfield</v>
          </cell>
          <cell r="F772" t="str">
            <v>JL</v>
          </cell>
        </row>
        <row r="773">
          <cell r="C773" t="str">
            <v>Amelia</v>
          </cell>
          <cell r="D773" t="str">
            <v>Mitchell</v>
          </cell>
          <cell r="E773" t="str">
            <v>Mansfield</v>
          </cell>
          <cell r="F773">
            <v>0</v>
          </cell>
        </row>
        <row r="774">
          <cell r="C774" t="str">
            <v>Alice</v>
          </cell>
          <cell r="D774" t="str">
            <v>Mortiboy</v>
          </cell>
          <cell r="E774" t="str">
            <v>Mansfield</v>
          </cell>
          <cell r="F774">
            <v>0</v>
          </cell>
        </row>
        <row r="775">
          <cell r="C775" t="str">
            <v>Claire</v>
          </cell>
          <cell r="D775" t="str">
            <v>O'Mara</v>
          </cell>
          <cell r="E775" t="str">
            <v>Mansfield</v>
          </cell>
          <cell r="F775" t="str">
            <v>SL</v>
          </cell>
        </row>
        <row r="776">
          <cell r="C776" t="str">
            <v>Lynne</v>
          </cell>
          <cell r="D776" t="str">
            <v>O'Reilly</v>
          </cell>
          <cell r="E776" t="str">
            <v>Mansfield</v>
          </cell>
          <cell r="F776" t="str">
            <v>VL45</v>
          </cell>
        </row>
        <row r="777">
          <cell r="C777" t="str">
            <v>Michelle</v>
          </cell>
          <cell r="D777" t="str">
            <v>Peet</v>
          </cell>
          <cell r="E777" t="str">
            <v>Mansfield</v>
          </cell>
          <cell r="F777" t="str">
            <v>VL45</v>
          </cell>
        </row>
        <row r="778">
          <cell r="C778" t="str">
            <v>Julie</v>
          </cell>
          <cell r="D778" t="str">
            <v>Potts</v>
          </cell>
          <cell r="E778" t="str">
            <v>Mansfield</v>
          </cell>
          <cell r="F778" t="str">
            <v>VL50+</v>
          </cell>
        </row>
        <row r="779">
          <cell r="C779" t="str">
            <v>Gina</v>
          </cell>
          <cell r="D779" t="str">
            <v>Radford</v>
          </cell>
          <cell r="E779" t="str">
            <v>Mansfield</v>
          </cell>
          <cell r="F779" t="str">
            <v>JL</v>
          </cell>
        </row>
        <row r="780">
          <cell r="C780" t="str">
            <v>Kath</v>
          </cell>
          <cell r="D780" t="str">
            <v>Raynor</v>
          </cell>
          <cell r="E780" t="str">
            <v>Mansfield</v>
          </cell>
          <cell r="F780" t="str">
            <v>VL45</v>
          </cell>
        </row>
        <row r="781">
          <cell r="C781" t="str">
            <v>Kirsty</v>
          </cell>
          <cell r="D781" t="str">
            <v>Saunby</v>
          </cell>
          <cell r="E781" t="str">
            <v>Mansfield</v>
          </cell>
          <cell r="F781" t="str">
            <v>JL</v>
          </cell>
        </row>
        <row r="782">
          <cell r="C782" t="str">
            <v>Helen</v>
          </cell>
          <cell r="D782" t="str">
            <v>Scott</v>
          </cell>
          <cell r="E782" t="str">
            <v>Mansfield</v>
          </cell>
          <cell r="F782" t="str">
            <v>SL</v>
          </cell>
        </row>
        <row r="783">
          <cell r="C783" t="str">
            <v>Holly</v>
          </cell>
          <cell r="D783" t="str">
            <v>Smith</v>
          </cell>
          <cell r="E783" t="str">
            <v>Mansfield</v>
          </cell>
          <cell r="F783">
            <v>0</v>
          </cell>
        </row>
        <row r="784">
          <cell r="C784" t="str">
            <v>Jessica</v>
          </cell>
          <cell r="D784" t="str">
            <v>Smith</v>
          </cell>
          <cell r="E784" t="str">
            <v>Mansfield</v>
          </cell>
          <cell r="F784" t="str">
            <v>JL</v>
          </cell>
        </row>
        <row r="785">
          <cell r="C785" t="str">
            <v>Sally</v>
          </cell>
          <cell r="D785" t="str">
            <v>Smith</v>
          </cell>
          <cell r="E785" t="str">
            <v>Mansfield</v>
          </cell>
          <cell r="F785" t="str">
            <v>VL40</v>
          </cell>
        </row>
        <row r="786">
          <cell r="C786" t="str">
            <v>Tamsin</v>
          </cell>
          <cell r="D786" t="str">
            <v>Smith</v>
          </cell>
          <cell r="E786" t="str">
            <v>Mansfield</v>
          </cell>
          <cell r="F786" t="str">
            <v>JL</v>
          </cell>
        </row>
        <row r="787">
          <cell r="C787" t="str">
            <v>Jane</v>
          </cell>
          <cell r="D787" t="str">
            <v>Stafford</v>
          </cell>
          <cell r="E787" t="str">
            <v>Mansfield</v>
          </cell>
          <cell r="F787" t="str">
            <v>VL45</v>
          </cell>
        </row>
        <row r="788">
          <cell r="C788" t="str">
            <v>Claire</v>
          </cell>
          <cell r="D788" t="str">
            <v>Talbot</v>
          </cell>
          <cell r="E788" t="str">
            <v>Mansfield</v>
          </cell>
          <cell r="F788" t="str">
            <v>JL</v>
          </cell>
        </row>
        <row r="789">
          <cell r="C789" t="str">
            <v>Lynne</v>
          </cell>
          <cell r="D789" t="str">
            <v>Talbot</v>
          </cell>
          <cell r="E789" t="str">
            <v>Mansfield</v>
          </cell>
          <cell r="F789" t="str">
            <v>VL40</v>
          </cell>
        </row>
        <row r="790">
          <cell r="C790" t="str">
            <v>Miriam</v>
          </cell>
          <cell r="D790" t="str">
            <v>Tedder</v>
          </cell>
          <cell r="E790" t="str">
            <v>Mansfield</v>
          </cell>
          <cell r="F790" t="str">
            <v>SL</v>
          </cell>
        </row>
        <row r="791">
          <cell r="C791" t="str">
            <v>Bronwyn</v>
          </cell>
          <cell r="D791" t="str">
            <v>Ward</v>
          </cell>
          <cell r="E791" t="str">
            <v>Mansfield</v>
          </cell>
          <cell r="F791" t="str">
            <v>JL</v>
          </cell>
        </row>
        <row r="792">
          <cell r="C792" t="str">
            <v>Sue</v>
          </cell>
          <cell r="D792" t="str">
            <v>Watkinson</v>
          </cell>
          <cell r="E792" t="str">
            <v>Mansfield</v>
          </cell>
          <cell r="F792" t="str">
            <v>JL</v>
          </cell>
        </row>
        <row r="793">
          <cell r="C793" t="str">
            <v>Sally</v>
          </cell>
          <cell r="D793" t="str">
            <v>Webster</v>
          </cell>
          <cell r="E793" t="str">
            <v>Mansfield</v>
          </cell>
          <cell r="F793" t="str">
            <v>VL40</v>
          </cell>
        </row>
        <row r="794">
          <cell r="C794" t="str">
            <v>Elaine</v>
          </cell>
          <cell r="D794" t="str">
            <v>Wells</v>
          </cell>
          <cell r="E794" t="str">
            <v>Mansfield</v>
          </cell>
          <cell r="F794" t="str">
            <v>VL45</v>
          </cell>
        </row>
        <row r="795">
          <cell r="C795" t="str">
            <v>Linda</v>
          </cell>
          <cell r="D795" t="str">
            <v>Wilkinson</v>
          </cell>
          <cell r="E795" t="str">
            <v>Mansfield</v>
          </cell>
          <cell r="F795" t="str">
            <v>VL40</v>
          </cell>
        </row>
        <row r="796">
          <cell r="C796" t="str">
            <v>Eva</v>
          </cell>
          <cell r="D796" t="str">
            <v>Williams</v>
          </cell>
          <cell r="E796" t="str">
            <v>Mansfield</v>
          </cell>
          <cell r="F796" t="str">
            <v>VL40</v>
          </cell>
        </row>
        <row r="797">
          <cell r="C797" t="str">
            <v>Denise</v>
          </cell>
          <cell r="D797" t="str">
            <v>Winfield</v>
          </cell>
          <cell r="E797" t="str">
            <v>Mansfield</v>
          </cell>
          <cell r="F797" t="str">
            <v>VL50+</v>
          </cell>
        </row>
        <row r="798">
          <cell r="C798" t="str">
            <v>Hannah</v>
          </cell>
          <cell r="D798" t="str">
            <v>Wragg</v>
          </cell>
          <cell r="E798" t="str">
            <v>Mansfield</v>
          </cell>
          <cell r="F798" t="str">
            <v>JL</v>
          </cell>
        </row>
        <row r="799">
          <cell r="C799" t="str">
            <v>Jane</v>
          </cell>
          <cell r="D799" t="str">
            <v>Wragg</v>
          </cell>
          <cell r="E799" t="str">
            <v>Mansfield</v>
          </cell>
          <cell r="F799" t="str">
            <v>VL50+</v>
          </cell>
        </row>
        <row r="800">
          <cell r="C800" t="str">
            <v>Mandy</v>
          </cell>
          <cell r="D800" t="str">
            <v>Carmican</v>
          </cell>
          <cell r="E800" t="str">
            <v>Mansfield</v>
          </cell>
          <cell r="F800" t="e">
            <v>#N/A</v>
          </cell>
        </row>
        <row r="801">
          <cell r="C801" t="str">
            <v>Harriet</v>
          </cell>
          <cell r="D801" t="str">
            <v>Codd</v>
          </cell>
          <cell r="E801" t="str">
            <v>Mansfield</v>
          </cell>
          <cell r="F801" t="e">
            <v>#N/A</v>
          </cell>
        </row>
        <row r="802">
          <cell r="C802" t="str">
            <v>Claire</v>
          </cell>
          <cell r="D802" t="str">
            <v>Chambers</v>
          </cell>
          <cell r="E802" t="str">
            <v>Mansfield</v>
          </cell>
          <cell r="F802" t="e">
            <v>#N/A</v>
          </cell>
        </row>
        <row r="803">
          <cell r="C803" t="str">
            <v>Verity</v>
          </cell>
          <cell r="D803" t="str">
            <v>Turner</v>
          </cell>
          <cell r="E803" t="str">
            <v>Mansfield</v>
          </cell>
          <cell r="F803" t="e">
            <v>#N/A</v>
          </cell>
        </row>
        <row r="804">
          <cell r="C804">
            <v>0</v>
          </cell>
          <cell r="D804">
            <v>0</v>
          </cell>
          <cell r="E804" t="str">
            <v>Mansfield</v>
          </cell>
          <cell r="F804" t="e">
            <v>#N/A</v>
          </cell>
        </row>
        <row r="805">
          <cell r="C805">
            <v>0</v>
          </cell>
          <cell r="D805">
            <v>0</v>
          </cell>
          <cell r="E805" t="str">
            <v>Mansfield</v>
          </cell>
          <cell r="F805" t="e">
            <v>#N/A</v>
          </cell>
        </row>
        <row r="806">
          <cell r="C806">
            <v>0</v>
          </cell>
          <cell r="D806">
            <v>0</v>
          </cell>
          <cell r="E806" t="str">
            <v>Mansfield</v>
          </cell>
          <cell r="F806" t="e">
            <v>#N/A</v>
          </cell>
        </row>
        <row r="807">
          <cell r="C807">
            <v>0</v>
          </cell>
          <cell r="D807">
            <v>0</v>
          </cell>
          <cell r="E807" t="str">
            <v>Mansfield</v>
          </cell>
          <cell r="F807" t="e">
            <v>#N/A</v>
          </cell>
        </row>
        <row r="808">
          <cell r="C808">
            <v>0</v>
          </cell>
          <cell r="D808">
            <v>0</v>
          </cell>
          <cell r="E808" t="str">
            <v>Mansfield</v>
          </cell>
          <cell r="F808" t="str">
            <v>VL45</v>
          </cell>
        </row>
        <row r="809">
          <cell r="C809">
            <v>0</v>
          </cell>
          <cell r="D809">
            <v>0</v>
          </cell>
          <cell r="E809" t="str">
            <v>Mansfield</v>
          </cell>
          <cell r="F809" t="str">
            <v>SL</v>
          </cell>
        </row>
        <row r="810">
          <cell r="C810">
            <v>0</v>
          </cell>
          <cell r="D810">
            <v>0</v>
          </cell>
          <cell r="E810" t="str">
            <v>Mansfield</v>
          </cell>
          <cell r="F810" t="str">
            <v>VL40</v>
          </cell>
        </row>
        <row r="811">
          <cell r="C811">
            <v>0</v>
          </cell>
          <cell r="D811">
            <v>0</v>
          </cell>
          <cell r="E811" t="str">
            <v>Mansfield</v>
          </cell>
          <cell r="F811" t="e">
            <v>#N/A</v>
          </cell>
        </row>
        <row r="812">
          <cell r="C812">
            <v>0</v>
          </cell>
          <cell r="D812">
            <v>0</v>
          </cell>
          <cell r="E812" t="str">
            <v>Mansfield</v>
          </cell>
          <cell r="F812" t="e">
            <v>#N/A</v>
          </cell>
        </row>
        <row r="813">
          <cell r="C813">
            <v>0</v>
          </cell>
          <cell r="D813">
            <v>0</v>
          </cell>
          <cell r="E813" t="str">
            <v>Mansfield</v>
          </cell>
          <cell r="F813" t="e">
            <v>#N/A</v>
          </cell>
        </row>
        <row r="814">
          <cell r="C814">
            <v>0</v>
          </cell>
          <cell r="D814">
            <v>0</v>
          </cell>
          <cell r="E814" t="str">
            <v>Mansfield</v>
          </cell>
          <cell r="F814" t="e">
            <v>#N/A</v>
          </cell>
        </row>
        <row r="815">
          <cell r="C815">
            <v>0</v>
          </cell>
          <cell r="D815">
            <v>0</v>
          </cell>
          <cell r="E815" t="str">
            <v>Mansfield</v>
          </cell>
          <cell r="F815" t="e">
            <v>#N/A</v>
          </cell>
        </row>
        <row r="816">
          <cell r="C816">
            <v>0</v>
          </cell>
          <cell r="D816">
            <v>0</v>
          </cell>
          <cell r="E816" t="str">
            <v>Mansfield</v>
          </cell>
          <cell r="F816" t="e">
            <v>#N/A</v>
          </cell>
        </row>
        <row r="817">
          <cell r="C817">
            <v>0</v>
          </cell>
          <cell r="D817">
            <v>0</v>
          </cell>
          <cell r="E817" t="str">
            <v>Mansfield</v>
          </cell>
          <cell r="F817" t="e">
            <v>#N/A</v>
          </cell>
        </row>
        <row r="818">
          <cell r="C818">
            <v>0</v>
          </cell>
          <cell r="D818">
            <v>0</v>
          </cell>
          <cell r="E818" t="str">
            <v>Mansfield</v>
          </cell>
          <cell r="F818" t="e">
            <v>#N/A</v>
          </cell>
        </row>
        <row r="819">
          <cell r="C819">
            <v>0</v>
          </cell>
          <cell r="D819">
            <v>0</v>
          </cell>
          <cell r="E819" t="str">
            <v>Mansfield</v>
          </cell>
          <cell r="F819" t="e">
            <v>#N/A</v>
          </cell>
        </row>
        <row r="820">
          <cell r="C820">
            <v>0</v>
          </cell>
          <cell r="D820">
            <v>0</v>
          </cell>
          <cell r="E820" t="str">
            <v>Mansfield</v>
          </cell>
          <cell r="F820" t="e">
            <v>#N/A</v>
          </cell>
        </row>
        <row r="821">
          <cell r="C821">
            <v>0</v>
          </cell>
          <cell r="D821">
            <v>0</v>
          </cell>
          <cell r="E821" t="str">
            <v>Mansfield</v>
          </cell>
          <cell r="F821" t="e">
            <v>#N/A</v>
          </cell>
        </row>
        <row r="822">
          <cell r="C822">
            <v>0</v>
          </cell>
          <cell r="D822">
            <v>0</v>
          </cell>
          <cell r="E822" t="str">
            <v>Mansfield</v>
          </cell>
          <cell r="F822" t="e">
            <v>#N/A</v>
          </cell>
        </row>
        <row r="823">
          <cell r="C823">
            <v>0</v>
          </cell>
          <cell r="D823">
            <v>0</v>
          </cell>
          <cell r="E823" t="str">
            <v>Mansfield</v>
          </cell>
          <cell r="F823" t="e">
            <v>#N/A</v>
          </cell>
        </row>
        <row r="824">
          <cell r="C824">
            <v>0</v>
          </cell>
          <cell r="D824">
            <v>0</v>
          </cell>
          <cell r="E824" t="str">
            <v>Mansfield</v>
          </cell>
          <cell r="F824" t="e">
            <v>#N/A</v>
          </cell>
        </row>
        <row r="825">
          <cell r="C825">
            <v>0</v>
          </cell>
          <cell r="D825">
            <v>0</v>
          </cell>
          <cell r="E825" t="str">
            <v>Mansfield</v>
          </cell>
          <cell r="F825" t="e">
            <v>#N/A</v>
          </cell>
        </row>
        <row r="826">
          <cell r="C826">
            <v>0</v>
          </cell>
          <cell r="D826">
            <v>0</v>
          </cell>
          <cell r="E826" t="str">
            <v>Mansfield</v>
          </cell>
          <cell r="F826" t="e">
            <v>#N/A</v>
          </cell>
        </row>
        <row r="827">
          <cell r="C827" t="str">
            <v>Paul</v>
          </cell>
          <cell r="D827" t="str">
            <v>Alexander</v>
          </cell>
          <cell r="E827" t="str">
            <v>North Derbyshire</v>
          </cell>
          <cell r="F827" t="str">
            <v>VM50</v>
          </cell>
        </row>
        <row r="828">
          <cell r="C828" t="str">
            <v>Ian</v>
          </cell>
          <cell r="D828" t="str">
            <v>Algie</v>
          </cell>
          <cell r="E828" t="str">
            <v>North Derbyshire</v>
          </cell>
          <cell r="F828" t="str">
            <v>SM</v>
          </cell>
        </row>
        <row r="829">
          <cell r="C829" t="str">
            <v>Dave</v>
          </cell>
          <cell r="D829" t="str">
            <v>Ashmore</v>
          </cell>
          <cell r="E829" t="str">
            <v>North Derbyshire</v>
          </cell>
          <cell r="F829" t="str">
            <v>VM50</v>
          </cell>
        </row>
        <row r="830">
          <cell r="C830" t="str">
            <v>John</v>
          </cell>
          <cell r="D830" t="str">
            <v>Ashover</v>
          </cell>
          <cell r="E830" t="str">
            <v>North Derbyshire</v>
          </cell>
          <cell r="F830" t="str">
            <v>VM45</v>
          </cell>
        </row>
        <row r="831">
          <cell r="C831" t="str">
            <v>John</v>
          </cell>
          <cell r="D831" t="str">
            <v>Bee</v>
          </cell>
          <cell r="E831" t="str">
            <v>North Derbyshire</v>
          </cell>
          <cell r="F831" t="str">
            <v>VM60</v>
          </cell>
        </row>
        <row r="832">
          <cell r="C832" t="str">
            <v>Steve</v>
          </cell>
          <cell r="D832" t="str">
            <v>Bennett</v>
          </cell>
          <cell r="E832" t="str">
            <v>North Derbyshire</v>
          </cell>
          <cell r="F832" t="str">
            <v>VM50</v>
          </cell>
        </row>
        <row r="833">
          <cell r="C833" t="str">
            <v>Alan</v>
          </cell>
          <cell r="D833" t="str">
            <v>Blair</v>
          </cell>
          <cell r="E833" t="str">
            <v>North Derbyshire</v>
          </cell>
          <cell r="F833" t="str">
            <v>VM45</v>
          </cell>
        </row>
        <row r="834">
          <cell r="C834" t="str">
            <v>Ray</v>
          </cell>
          <cell r="D834" t="str">
            <v>Booth</v>
          </cell>
          <cell r="E834" t="str">
            <v>North Derbyshire</v>
          </cell>
          <cell r="F834" t="str">
            <v>VM50</v>
          </cell>
        </row>
        <row r="835">
          <cell r="C835" t="str">
            <v>Shaun</v>
          </cell>
          <cell r="D835" t="str">
            <v>Bryan</v>
          </cell>
          <cell r="E835" t="str">
            <v>North Derbyshire</v>
          </cell>
          <cell r="F835" t="str">
            <v>VM40</v>
          </cell>
        </row>
        <row r="836">
          <cell r="C836" t="str">
            <v>John</v>
          </cell>
          <cell r="D836" t="str">
            <v>Cannon</v>
          </cell>
          <cell r="E836" t="str">
            <v>North Derbyshire</v>
          </cell>
          <cell r="F836" t="str">
            <v>VM45</v>
          </cell>
        </row>
        <row r="837">
          <cell r="C837" t="str">
            <v>Christopher</v>
          </cell>
          <cell r="D837" t="str">
            <v>Chapman</v>
          </cell>
          <cell r="E837" t="str">
            <v>North Derbyshire</v>
          </cell>
          <cell r="F837" t="str">
            <v>VM50</v>
          </cell>
        </row>
        <row r="838">
          <cell r="C838" t="str">
            <v>Ben</v>
          </cell>
          <cell r="D838" t="str">
            <v>Cooper</v>
          </cell>
          <cell r="E838" t="str">
            <v>North Derbyshire</v>
          </cell>
          <cell r="F838" t="str">
            <v>SM</v>
          </cell>
        </row>
        <row r="839">
          <cell r="C839" t="str">
            <v>Mark</v>
          </cell>
          <cell r="D839" t="str">
            <v>Ediker</v>
          </cell>
          <cell r="E839" t="str">
            <v>North Derbyshire</v>
          </cell>
          <cell r="F839" t="str">
            <v>VM45</v>
          </cell>
        </row>
        <row r="840">
          <cell r="C840" t="str">
            <v>Rob</v>
          </cell>
          <cell r="D840" t="str">
            <v>Fletcher</v>
          </cell>
          <cell r="E840" t="str">
            <v>North Derbyshire</v>
          </cell>
          <cell r="F840" t="str">
            <v>VM55</v>
          </cell>
        </row>
        <row r="841">
          <cell r="C841" t="str">
            <v>Bob</v>
          </cell>
          <cell r="D841" t="str">
            <v>Gardner</v>
          </cell>
          <cell r="E841" t="str">
            <v>North Derbyshire</v>
          </cell>
          <cell r="F841" t="str">
            <v>VM50</v>
          </cell>
        </row>
        <row r="842">
          <cell r="C842" t="str">
            <v>Jamie</v>
          </cell>
          <cell r="D842" t="str">
            <v>Glazebrook</v>
          </cell>
          <cell r="E842" t="str">
            <v>North Derbyshire</v>
          </cell>
          <cell r="F842" t="str">
            <v>VM40</v>
          </cell>
        </row>
        <row r="843">
          <cell r="C843" t="str">
            <v>Malc</v>
          </cell>
          <cell r="D843" t="str">
            <v>Gonnella</v>
          </cell>
          <cell r="E843" t="str">
            <v>North Derbyshire</v>
          </cell>
          <cell r="F843" t="str">
            <v>VM55</v>
          </cell>
        </row>
        <row r="844">
          <cell r="C844" t="str">
            <v>Richard</v>
          </cell>
          <cell r="D844" t="str">
            <v>Gratton</v>
          </cell>
          <cell r="E844" t="str">
            <v>North Derbyshire</v>
          </cell>
          <cell r="F844" t="str">
            <v>SM</v>
          </cell>
        </row>
        <row r="845">
          <cell r="C845" t="str">
            <v>Brian</v>
          </cell>
          <cell r="D845" t="str">
            <v>Hampton</v>
          </cell>
          <cell r="E845" t="str">
            <v>North Derbyshire</v>
          </cell>
          <cell r="F845" t="str">
            <v>VM60</v>
          </cell>
        </row>
        <row r="846">
          <cell r="C846" t="str">
            <v>Daniel</v>
          </cell>
          <cell r="D846" t="str">
            <v>Heathcote</v>
          </cell>
          <cell r="E846" t="str">
            <v>North Derbyshire</v>
          </cell>
          <cell r="F846" t="str">
            <v>SM</v>
          </cell>
        </row>
        <row r="847">
          <cell r="C847" t="str">
            <v>Andy</v>
          </cell>
          <cell r="D847" t="str">
            <v>Hickson</v>
          </cell>
          <cell r="E847" t="str">
            <v>North Derbyshire</v>
          </cell>
          <cell r="F847" t="str">
            <v>VM40</v>
          </cell>
        </row>
        <row r="848">
          <cell r="C848" t="str">
            <v>Alan</v>
          </cell>
          <cell r="D848" t="str">
            <v>Hope</v>
          </cell>
          <cell r="E848" t="str">
            <v>North Derbyshire</v>
          </cell>
          <cell r="F848" t="str">
            <v>VM50</v>
          </cell>
        </row>
        <row r="849">
          <cell r="C849" t="str">
            <v>Steve</v>
          </cell>
          <cell r="D849" t="str">
            <v>Kimberley</v>
          </cell>
          <cell r="E849" t="str">
            <v>North Derbyshire</v>
          </cell>
          <cell r="F849" t="str">
            <v>VM50</v>
          </cell>
        </row>
        <row r="850">
          <cell r="C850" t="str">
            <v>John</v>
          </cell>
          <cell r="D850" t="str">
            <v>Lake</v>
          </cell>
          <cell r="E850" t="str">
            <v>North Derbyshire</v>
          </cell>
          <cell r="F850" t="str">
            <v>VM60</v>
          </cell>
        </row>
        <row r="851">
          <cell r="C851" t="str">
            <v>Kevin</v>
          </cell>
          <cell r="D851" t="str">
            <v>Lenihan</v>
          </cell>
          <cell r="E851" t="str">
            <v>North Derbyshire</v>
          </cell>
          <cell r="F851" t="str">
            <v>VM45</v>
          </cell>
        </row>
        <row r="852">
          <cell r="C852" t="str">
            <v>Ian</v>
          </cell>
          <cell r="D852" t="str">
            <v>Lilley</v>
          </cell>
          <cell r="E852" t="str">
            <v>North Derbyshire</v>
          </cell>
          <cell r="F852" t="str">
            <v>VM50</v>
          </cell>
        </row>
        <row r="853">
          <cell r="C853" t="str">
            <v>Martin</v>
          </cell>
          <cell r="D853" t="str">
            <v>Lowe</v>
          </cell>
          <cell r="E853" t="str">
            <v>North Derbyshire</v>
          </cell>
          <cell r="F853" t="str">
            <v>VM55</v>
          </cell>
        </row>
        <row r="854">
          <cell r="C854" t="str">
            <v>Alan</v>
          </cell>
          <cell r="D854" t="str">
            <v>McGill</v>
          </cell>
          <cell r="E854" t="str">
            <v>North Derbyshire</v>
          </cell>
          <cell r="F854" t="str">
            <v>VM50</v>
          </cell>
        </row>
        <row r="855">
          <cell r="C855" t="str">
            <v>Ian</v>
          </cell>
          <cell r="D855" t="str">
            <v>McMillan</v>
          </cell>
          <cell r="E855" t="str">
            <v>North Derbyshire</v>
          </cell>
          <cell r="F855" t="str">
            <v>VM45</v>
          </cell>
        </row>
        <row r="856">
          <cell r="C856" t="str">
            <v>Hugh</v>
          </cell>
          <cell r="D856" t="str">
            <v>Nugent</v>
          </cell>
          <cell r="E856" t="str">
            <v>North Derbyshire</v>
          </cell>
          <cell r="F856" t="str">
            <v>VM45</v>
          </cell>
        </row>
        <row r="857">
          <cell r="C857" t="str">
            <v>Mark</v>
          </cell>
          <cell r="D857" t="str">
            <v>Pearson</v>
          </cell>
          <cell r="E857" t="str">
            <v>North Derbyshire</v>
          </cell>
          <cell r="F857" t="str">
            <v>SM</v>
          </cell>
        </row>
        <row r="858">
          <cell r="C858" t="str">
            <v>Richard</v>
          </cell>
          <cell r="D858" t="str">
            <v>Pinder</v>
          </cell>
          <cell r="E858" t="str">
            <v>North Derbyshire</v>
          </cell>
          <cell r="F858" t="str">
            <v>VM40</v>
          </cell>
        </row>
        <row r="859">
          <cell r="C859" t="str">
            <v>Joe</v>
          </cell>
          <cell r="D859" t="str">
            <v>Preston</v>
          </cell>
          <cell r="E859" t="str">
            <v>North Derbyshire</v>
          </cell>
          <cell r="F859" t="str">
            <v>SM</v>
          </cell>
        </row>
        <row r="860">
          <cell r="C860" t="str">
            <v>Chris</v>
          </cell>
          <cell r="D860" t="str">
            <v>Robinson</v>
          </cell>
          <cell r="E860" t="str">
            <v>North Derbyshire</v>
          </cell>
          <cell r="F860" t="str">
            <v>VM55</v>
          </cell>
        </row>
        <row r="861">
          <cell r="C861" t="str">
            <v>Andrew</v>
          </cell>
          <cell r="D861" t="str">
            <v>Smart</v>
          </cell>
          <cell r="E861" t="str">
            <v>North Derbyshire</v>
          </cell>
          <cell r="F861" t="str">
            <v>VM50</v>
          </cell>
        </row>
        <row r="862">
          <cell r="C862" t="str">
            <v>Paul</v>
          </cell>
          <cell r="D862" t="str">
            <v>Street</v>
          </cell>
          <cell r="E862" t="str">
            <v>North Derbyshire</v>
          </cell>
          <cell r="F862" t="str">
            <v>VM40</v>
          </cell>
        </row>
        <row r="863">
          <cell r="C863" t="str">
            <v>Mick</v>
          </cell>
          <cell r="D863" t="str">
            <v>Taylor</v>
          </cell>
          <cell r="E863" t="str">
            <v>North Derbyshire</v>
          </cell>
          <cell r="F863" t="str">
            <v>VM50</v>
          </cell>
        </row>
        <row r="864">
          <cell r="C864" t="str">
            <v>Richard</v>
          </cell>
          <cell r="D864" t="str">
            <v>Thorpe</v>
          </cell>
          <cell r="E864" t="str">
            <v>North Derbyshire</v>
          </cell>
          <cell r="F864" t="str">
            <v>SM</v>
          </cell>
        </row>
        <row r="865">
          <cell r="C865" t="str">
            <v>Gary</v>
          </cell>
          <cell r="D865" t="str">
            <v>Walker</v>
          </cell>
          <cell r="E865" t="str">
            <v>North Derbyshire</v>
          </cell>
          <cell r="F865" t="str">
            <v>VM45</v>
          </cell>
        </row>
        <row r="866">
          <cell r="C866" t="str">
            <v>David</v>
          </cell>
          <cell r="D866" t="str">
            <v>Watson</v>
          </cell>
          <cell r="E866" t="str">
            <v>North Derbyshire</v>
          </cell>
          <cell r="F866" t="str">
            <v>VM40</v>
          </cell>
        </row>
        <row r="867">
          <cell r="C867" t="str">
            <v>Bryan</v>
          </cell>
          <cell r="D867" t="str">
            <v>White</v>
          </cell>
          <cell r="E867" t="str">
            <v>North Derbyshire</v>
          </cell>
          <cell r="F867" t="str">
            <v>VM45</v>
          </cell>
        </row>
        <row r="868">
          <cell r="C868" t="str">
            <v>Gareth</v>
          </cell>
          <cell r="D868" t="str">
            <v>Wing</v>
          </cell>
          <cell r="E868" t="str">
            <v>North Derbyshire</v>
          </cell>
          <cell r="F868" t="str">
            <v>SM</v>
          </cell>
        </row>
        <row r="869">
          <cell r="C869" t="str">
            <v>Chris</v>
          </cell>
          <cell r="D869" t="str">
            <v>Wood</v>
          </cell>
          <cell r="E869" t="str">
            <v>North Derbyshire</v>
          </cell>
          <cell r="F869" t="str">
            <v>VM45</v>
          </cell>
        </row>
        <row r="870">
          <cell r="C870">
            <v>0</v>
          </cell>
          <cell r="D870">
            <v>0</v>
          </cell>
          <cell r="E870" t="str">
            <v>North Derbyshire</v>
          </cell>
          <cell r="F870" t="e">
            <v>#N/A</v>
          </cell>
        </row>
        <row r="871">
          <cell r="C871">
            <v>0</v>
          </cell>
          <cell r="D871">
            <v>0</v>
          </cell>
          <cell r="E871" t="str">
            <v>North Derbyshire</v>
          </cell>
          <cell r="F871" t="e">
            <v>#N/A</v>
          </cell>
        </row>
        <row r="872">
          <cell r="C872">
            <v>0</v>
          </cell>
          <cell r="D872">
            <v>0</v>
          </cell>
          <cell r="E872" t="str">
            <v>North Derbyshire</v>
          </cell>
          <cell r="F872" t="e">
            <v>#N/A</v>
          </cell>
        </row>
        <row r="873">
          <cell r="C873">
            <v>0</v>
          </cell>
          <cell r="D873">
            <v>0</v>
          </cell>
          <cell r="E873" t="str">
            <v>North Derbyshire</v>
          </cell>
          <cell r="F873" t="e">
            <v>#N/A</v>
          </cell>
        </row>
        <row r="874">
          <cell r="C874">
            <v>0</v>
          </cell>
          <cell r="D874">
            <v>0</v>
          </cell>
          <cell r="E874" t="str">
            <v>North Derbyshire</v>
          </cell>
          <cell r="F874" t="e">
            <v>#N/A</v>
          </cell>
        </row>
        <row r="875">
          <cell r="C875">
            <v>0</v>
          </cell>
          <cell r="D875">
            <v>0</v>
          </cell>
          <cell r="E875" t="str">
            <v>North Derbyshire</v>
          </cell>
          <cell r="F875" t="e">
            <v>#N/A</v>
          </cell>
        </row>
        <row r="876">
          <cell r="C876">
            <v>0</v>
          </cell>
          <cell r="D876">
            <v>0</v>
          </cell>
          <cell r="E876" t="str">
            <v>North Derbyshire</v>
          </cell>
          <cell r="F876" t="e">
            <v>#N/A</v>
          </cell>
        </row>
        <row r="877">
          <cell r="C877">
            <v>0</v>
          </cell>
          <cell r="D877">
            <v>0</v>
          </cell>
          <cell r="E877" t="str">
            <v>North Derbyshire</v>
          </cell>
          <cell r="F877" t="e">
            <v>#N/A</v>
          </cell>
        </row>
        <row r="878">
          <cell r="C878">
            <v>0</v>
          </cell>
          <cell r="D878">
            <v>0</v>
          </cell>
          <cell r="E878" t="str">
            <v>North Derbyshire</v>
          </cell>
          <cell r="F878" t="e">
            <v>#N/A</v>
          </cell>
        </row>
        <row r="879">
          <cell r="C879">
            <v>0</v>
          </cell>
          <cell r="D879">
            <v>0</v>
          </cell>
          <cell r="E879" t="str">
            <v>North Derbyshire</v>
          </cell>
          <cell r="F879" t="e">
            <v>#N/A</v>
          </cell>
        </row>
        <row r="880">
          <cell r="E880" t="str">
            <v>North Derbyshire</v>
          </cell>
          <cell r="F880" t="e">
            <v>#N/A</v>
          </cell>
        </row>
        <row r="881">
          <cell r="E881" t="str">
            <v>North Derbyshire</v>
          </cell>
          <cell r="F881" t="e">
            <v>#N/A</v>
          </cell>
        </row>
        <row r="882">
          <cell r="C882" t="str">
            <v>Jo</v>
          </cell>
          <cell r="D882" t="str">
            <v>Armistead</v>
          </cell>
          <cell r="E882" t="str">
            <v>North Derbyshire</v>
          </cell>
          <cell r="F882" t="str">
            <v>SL</v>
          </cell>
        </row>
        <row r="883">
          <cell r="C883" t="str">
            <v>Ann</v>
          </cell>
          <cell r="D883" t="str">
            <v>Barker</v>
          </cell>
          <cell r="E883" t="str">
            <v>North Derbyshire</v>
          </cell>
          <cell r="F883" t="str">
            <v>VL45</v>
          </cell>
        </row>
        <row r="884">
          <cell r="C884" t="str">
            <v>Lisa</v>
          </cell>
          <cell r="D884" t="str">
            <v>Booker</v>
          </cell>
          <cell r="E884" t="str">
            <v>North Derbyshire</v>
          </cell>
          <cell r="F884" t="str">
            <v>SL</v>
          </cell>
        </row>
        <row r="885">
          <cell r="C885" t="str">
            <v>Jenny</v>
          </cell>
          <cell r="D885" t="str">
            <v>Brocksop</v>
          </cell>
          <cell r="E885" t="str">
            <v>North Derbyshire</v>
          </cell>
          <cell r="F885" t="str">
            <v>SL</v>
          </cell>
        </row>
        <row r="886">
          <cell r="C886" t="str">
            <v>Rachel</v>
          </cell>
          <cell r="D886" t="str">
            <v>Burton</v>
          </cell>
          <cell r="E886" t="str">
            <v>North Derbyshire</v>
          </cell>
          <cell r="F886" t="str">
            <v>SL</v>
          </cell>
        </row>
        <row r="887">
          <cell r="C887" t="str">
            <v>Lesleyann</v>
          </cell>
          <cell r="D887" t="str">
            <v>Castelluccio</v>
          </cell>
          <cell r="E887" t="str">
            <v>North Derbyshire</v>
          </cell>
          <cell r="F887" t="str">
            <v>VL40</v>
          </cell>
        </row>
        <row r="888">
          <cell r="C888" t="str">
            <v>Mairi</v>
          </cell>
          <cell r="D888" t="str">
            <v>Drennan</v>
          </cell>
          <cell r="E888" t="str">
            <v>North Derbyshire</v>
          </cell>
          <cell r="F888" t="str">
            <v>VL55</v>
          </cell>
        </row>
        <row r="889">
          <cell r="C889" t="str">
            <v>Liz</v>
          </cell>
          <cell r="D889" t="str">
            <v>Dry</v>
          </cell>
          <cell r="E889" t="str">
            <v>North Derbyshire</v>
          </cell>
          <cell r="F889" t="str">
            <v>SL</v>
          </cell>
        </row>
        <row r="890">
          <cell r="C890" t="str">
            <v>Fiona</v>
          </cell>
          <cell r="D890" t="str">
            <v>Duroe</v>
          </cell>
          <cell r="E890" t="str">
            <v>North Derbyshire</v>
          </cell>
          <cell r="F890" t="str">
            <v>VL45</v>
          </cell>
        </row>
        <row r="891">
          <cell r="C891" t="str">
            <v>Maria</v>
          </cell>
          <cell r="D891" t="str">
            <v>Ferretto</v>
          </cell>
          <cell r="E891" t="str">
            <v>North Derbyshire</v>
          </cell>
          <cell r="F891" t="str">
            <v>VL45</v>
          </cell>
        </row>
        <row r="892">
          <cell r="C892" t="str">
            <v>Julie</v>
          </cell>
          <cell r="D892" t="str">
            <v>Fletcher</v>
          </cell>
          <cell r="E892" t="str">
            <v>North Derbyshire</v>
          </cell>
          <cell r="F892" t="str">
            <v>VL55</v>
          </cell>
        </row>
        <row r="893">
          <cell r="C893" t="str">
            <v>Angie</v>
          </cell>
          <cell r="D893" t="str">
            <v>Gill</v>
          </cell>
          <cell r="E893" t="str">
            <v>North Derbyshire</v>
          </cell>
          <cell r="F893" t="str">
            <v>VL40</v>
          </cell>
        </row>
        <row r="894">
          <cell r="C894" t="str">
            <v>Clare</v>
          </cell>
          <cell r="D894" t="str">
            <v>Glazebrook</v>
          </cell>
          <cell r="E894" t="str">
            <v>North Derbyshire</v>
          </cell>
          <cell r="F894" t="str">
            <v>SL</v>
          </cell>
        </row>
        <row r="895">
          <cell r="C895" t="str">
            <v>Margaret</v>
          </cell>
          <cell r="D895" t="str">
            <v>Gorman</v>
          </cell>
          <cell r="E895" t="str">
            <v>North Derbyshire</v>
          </cell>
          <cell r="F895" t="str">
            <v>VL50+</v>
          </cell>
        </row>
        <row r="896">
          <cell r="C896" t="str">
            <v>Suzanne</v>
          </cell>
          <cell r="D896" t="str">
            <v>Greenhalgh</v>
          </cell>
          <cell r="E896" t="str">
            <v>North Derbyshire</v>
          </cell>
          <cell r="F896" t="str">
            <v>SL</v>
          </cell>
        </row>
        <row r="897">
          <cell r="C897" t="str">
            <v>Karen</v>
          </cell>
          <cell r="D897" t="str">
            <v>Hampsey</v>
          </cell>
          <cell r="E897" t="str">
            <v>North Derbyshire</v>
          </cell>
          <cell r="F897" t="str">
            <v>SL</v>
          </cell>
        </row>
        <row r="898">
          <cell r="C898" t="str">
            <v>Marie</v>
          </cell>
          <cell r="D898" t="str">
            <v>Hippey</v>
          </cell>
          <cell r="E898" t="str">
            <v>North Derbyshire</v>
          </cell>
          <cell r="F898" t="str">
            <v>SL</v>
          </cell>
        </row>
        <row r="899">
          <cell r="C899" t="str">
            <v>Janet</v>
          </cell>
          <cell r="D899" t="str">
            <v>Lake</v>
          </cell>
          <cell r="E899" t="str">
            <v>North Derbyshire</v>
          </cell>
          <cell r="F899" t="str">
            <v>VL55</v>
          </cell>
        </row>
        <row r="900">
          <cell r="C900" t="str">
            <v>Jill</v>
          </cell>
          <cell r="D900" t="str">
            <v>Langley</v>
          </cell>
          <cell r="E900" t="str">
            <v>North Derbyshire</v>
          </cell>
          <cell r="F900" t="str">
            <v>VL50+</v>
          </cell>
        </row>
        <row r="901">
          <cell r="C901" t="str">
            <v>Joanne</v>
          </cell>
          <cell r="D901" t="str">
            <v>Leaning</v>
          </cell>
          <cell r="E901" t="str">
            <v>North Derbyshire</v>
          </cell>
          <cell r="F901" t="str">
            <v>SL</v>
          </cell>
        </row>
        <row r="902">
          <cell r="C902" t="str">
            <v>Heidi</v>
          </cell>
          <cell r="D902" t="str">
            <v>McMillan</v>
          </cell>
          <cell r="E902" t="str">
            <v>North Derbyshire</v>
          </cell>
          <cell r="F902" t="str">
            <v>SL</v>
          </cell>
        </row>
        <row r="903">
          <cell r="C903" t="str">
            <v>Pauline</v>
          </cell>
          <cell r="D903" t="str">
            <v>Miller</v>
          </cell>
          <cell r="E903" t="str">
            <v>North Derbyshire</v>
          </cell>
          <cell r="F903" t="str">
            <v>VL45</v>
          </cell>
        </row>
        <row r="904">
          <cell r="C904" t="str">
            <v>Fliss</v>
          </cell>
          <cell r="D904" t="str">
            <v>Milner</v>
          </cell>
          <cell r="E904" t="str">
            <v>North Derbyshire</v>
          </cell>
          <cell r="F904" t="str">
            <v>VL45</v>
          </cell>
        </row>
        <row r="905">
          <cell r="C905" t="str">
            <v>Lynda</v>
          </cell>
          <cell r="D905" t="str">
            <v>Morgan-Jones</v>
          </cell>
          <cell r="E905" t="str">
            <v>North Derbyshire</v>
          </cell>
          <cell r="F905" t="str">
            <v>VL45</v>
          </cell>
        </row>
        <row r="906">
          <cell r="C906" t="str">
            <v>Dawn</v>
          </cell>
          <cell r="D906" t="str">
            <v>Pendlebury</v>
          </cell>
          <cell r="E906" t="str">
            <v>North Derbyshire</v>
          </cell>
          <cell r="F906" t="str">
            <v>VL40</v>
          </cell>
        </row>
        <row r="907">
          <cell r="C907" t="str">
            <v>Andrea</v>
          </cell>
          <cell r="D907" t="str">
            <v>Ryans</v>
          </cell>
          <cell r="E907" t="str">
            <v>North Derbyshire</v>
          </cell>
          <cell r="F907" t="str">
            <v>SL</v>
          </cell>
        </row>
        <row r="908">
          <cell r="C908" t="str">
            <v>Sharon</v>
          </cell>
          <cell r="D908" t="str">
            <v>Stevenson</v>
          </cell>
          <cell r="E908" t="str">
            <v>North Derbyshire</v>
          </cell>
          <cell r="F908" t="str">
            <v>VL45</v>
          </cell>
        </row>
        <row r="909">
          <cell r="C909" t="str">
            <v>Kirsty</v>
          </cell>
          <cell r="D909" t="str">
            <v>Wajs</v>
          </cell>
          <cell r="E909" t="str">
            <v>North Derbyshire</v>
          </cell>
          <cell r="F909" t="str">
            <v>SL</v>
          </cell>
        </row>
        <row r="910">
          <cell r="C910" t="str">
            <v>Theresa</v>
          </cell>
          <cell r="D910" t="str">
            <v>Walker</v>
          </cell>
          <cell r="E910" t="str">
            <v>North Derbyshire</v>
          </cell>
          <cell r="F910" t="str">
            <v>VL45</v>
          </cell>
        </row>
        <row r="911">
          <cell r="C911" t="str">
            <v>Sonya</v>
          </cell>
          <cell r="D911" t="str">
            <v>Walton</v>
          </cell>
          <cell r="E911" t="str">
            <v>North Derbyshire</v>
          </cell>
          <cell r="F911" t="str">
            <v>SL</v>
          </cell>
        </row>
        <row r="912">
          <cell r="C912" t="str">
            <v>Bev</v>
          </cell>
          <cell r="D912" t="str">
            <v>Warwick</v>
          </cell>
          <cell r="E912" t="str">
            <v>North Derbyshire</v>
          </cell>
          <cell r="F912" t="str">
            <v>VL50+</v>
          </cell>
        </row>
        <row r="913">
          <cell r="C913" t="str">
            <v>Marie</v>
          </cell>
          <cell r="D913" t="str">
            <v>White</v>
          </cell>
          <cell r="E913" t="str">
            <v>North Derbyshire</v>
          </cell>
          <cell r="F913" t="str">
            <v>SL</v>
          </cell>
        </row>
        <row r="914">
          <cell r="C914" t="str">
            <v>Dorothy</v>
          </cell>
          <cell r="D914" t="str">
            <v>Wibberley</v>
          </cell>
          <cell r="E914" t="str">
            <v>North Derbyshire</v>
          </cell>
          <cell r="F914" t="str">
            <v>VL60+</v>
          </cell>
        </row>
        <row r="915">
          <cell r="C915" t="str">
            <v>Tracy</v>
          </cell>
          <cell r="D915" t="str">
            <v>Wilson</v>
          </cell>
          <cell r="E915" t="str">
            <v>North Derbyshire</v>
          </cell>
          <cell r="F915" t="str">
            <v>VL45</v>
          </cell>
        </row>
        <row r="916">
          <cell r="C916" t="str">
            <v>Betheny</v>
          </cell>
          <cell r="D916" t="str">
            <v>Young</v>
          </cell>
          <cell r="E916" t="str">
            <v>North Derbyshire</v>
          </cell>
          <cell r="F916" t="str">
            <v>SL</v>
          </cell>
        </row>
        <row r="917">
          <cell r="C917">
            <v>0</v>
          </cell>
          <cell r="D917">
            <v>0</v>
          </cell>
          <cell r="E917" t="str">
            <v>North Derbyshire</v>
          </cell>
          <cell r="F917" t="e">
            <v>#N/A</v>
          </cell>
        </row>
        <row r="918">
          <cell r="C918">
            <v>0</v>
          </cell>
          <cell r="D918">
            <v>0</v>
          </cell>
          <cell r="E918" t="str">
            <v>North Derbyshire</v>
          </cell>
          <cell r="F918" t="e">
            <v>#N/A</v>
          </cell>
        </row>
        <row r="919">
          <cell r="C919" t="str">
            <v>Ryan</v>
          </cell>
          <cell r="D919" t="str">
            <v>Ball</v>
          </cell>
          <cell r="E919" t="str">
            <v>Ripley</v>
          </cell>
          <cell r="F919" t="str">
            <v>SM</v>
          </cell>
        </row>
        <row r="920">
          <cell r="C920" t="str">
            <v>Jerry</v>
          </cell>
          <cell r="D920" t="str">
            <v>Bateman</v>
          </cell>
          <cell r="E920" t="str">
            <v>Ripley</v>
          </cell>
          <cell r="F920" t="str">
            <v>VM50</v>
          </cell>
        </row>
        <row r="921">
          <cell r="C921" t="str">
            <v>Ashley</v>
          </cell>
          <cell r="D921" t="str">
            <v>Broomhead</v>
          </cell>
          <cell r="E921" t="str">
            <v>Ripley</v>
          </cell>
          <cell r="F921" t="str">
            <v>VM50</v>
          </cell>
        </row>
        <row r="922">
          <cell r="C922" t="str">
            <v>Gary</v>
          </cell>
          <cell r="D922" t="str">
            <v>Brown</v>
          </cell>
          <cell r="E922" t="str">
            <v>Ripley</v>
          </cell>
          <cell r="F922" t="str">
            <v>SM</v>
          </cell>
        </row>
        <row r="923">
          <cell r="C923" t="str">
            <v>James</v>
          </cell>
          <cell r="D923" t="str">
            <v>Coope</v>
          </cell>
          <cell r="E923" t="str">
            <v>Ripley</v>
          </cell>
          <cell r="F923" t="str">
            <v>SM</v>
          </cell>
        </row>
        <row r="924">
          <cell r="C924" t="str">
            <v>Steve</v>
          </cell>
          <cell r="D924" t="str">
            <v>Elliott</v>
          </cell>
          <cell r="E924" t="str">
            <v>Ripley</v>
          </cell>
          <cell r="F924" t="str">
            <v>VM50</v>
          </cell>
        </row>
        <row r="925">
          <cell r="C925" t="str">
            <v>Steve</v>
          </cell>
          <cell r="D925" t="str">
            <v>Hobbs</v>
          </cell>
          <cell r="E925" t="str">
            <v>Ripley</v>
          </cell>
          <cell r="F925" t="str">
            <v>VM40</v>
          </cell>
        </row>
        <row r="926">
          <cell r="C926" t="str">
            <v>Dennis</v>
          </cell>
          <cell r="D926" t="str">
            <v>Holmes</v>
          </cell>
          <cell r="E926" t="str">
            <v>Ripley</v>
          </cell>
          <cell r="F926" t="str">
            <v>VM45</v>
          </cell>
        </row>
        <row r="927">
          <cell r="C927" t="str">
            <v>Paul </v>
          </cell>
          <cell r="D927" t="str">
            <v>Horsfall</v>
          </cell>
          <cell r="E927" t="str">
            <v>Ripley</v>
          </cell>
          <cell r="F927" t="str">
            <v>VM50</v>
          </cell>
        </row>
        <row r="928">
          <cell r="C928" t="str">
            <v>Pete</v>
          </cell>
          <cell r="D928" t="str">
            <v>Shaw</v>
          </cell>
          <cell r="E928" t="str">
            <v>Ripley</v>
          </cell>
          <cell r="F928" t="str">
            <v>VM60</v>
          </cell>
        </row>
        <row r="929">
          <cell r="C929" t="str">
            <v>Terry</v>
          </cell>
          <cell r="D929" t="str">
            <v>Shepherd</v>
          </cell>
          <cell r="E929" t="str">
            <v>Ripley</v>
          </cell>
          <cell r="F929" t="str">
            <v>VM60</v>
          </cell>
        </row>
        <row r="930">
          <cell r="C930" t="str">
            <v>Wayne</v>
          </cell>
          <cell r="D930" t="str">
            <v>Smithurst</v>
          </cell>
          <cell r="E930" t="str">
            <v>Ripley</v>
          </cell>
          <cell r="F930" t="str">
            <v>SM</v>
          </cell>
        </row>
        <row r="931">
          <cell r="C931" t="str">
            <v>Paul</v>
          </cell>
          <cell r="D931" t="str">
            <v>Timmons</v>
          </cell>
          <cell r="E931" t="str">
            <v>Ripley</v>
          </cell>
          <cell r="F931" t="str">
            <v>VM45</v>
          </cell>
        </row>
        <row r="932">
          <cell r="C932" t="str">
            <v>Mark</v>
          </cell>
          <cell r="D932" t="str">
            <v>Walker</v>
          </cell>
          <cell r="E932" t="str">
            <v>Ripley</v>
          </cell>
          <cell r="F932" t="str">
            <v>VM40</v>
          </cell>
        </row>
        <row r="933">
          <cell r="C933" t="str">
            <v>Mick</v>
          </cell>
          <cell r="D933" t="str">
            <v>Wareham</v>
          </cell>
          <cell r="E933" t="str">
            <v>Ripley</v>
          </cell>
          <cell r="F933" t="str">
            <v>VM40</v>
          </cell>
        </row>
        <row r="934">
          <cell r="C934" t="str">
            <v>Phillip</v>
          </cell>
          <cell r="D934" t="str">
            <v>Woodman</v>
          </cell>
          <cell r="E934" t="str">
            <v>Ripley</v>
          </cell>
          <cell r="F934" t="str">
            <v>VM60</v>
          </cell>
        </row>
        <row r="935">
          <cell r="C935" t="str">
            <v>Wayne</v>
          </cell>
          <cell r="D935" t="str">
            <v>Yearwood</v>
          </cell>
          <cell r="E935" t="str">
            <v>Ripley</v>
          </cell>
          <cell r="F935" t="str">
            <v>VM45</v>
          </cell>
        </row>
        <row r="936">
          <cell r="C936" t="str">
            <v>Vince</v>
          </cell>
          <cell r="D936" t="str">
            <v>Marlin</v>
          </cell>
          <cell r="E936" t="str">
            <v>Ripley</v>
          </cell>
          <cell r="F936" t="str">
            <v>VM45</v>
          </cell>
        </row>
        <row r="937">
          <cell r="C937" t="str">
            <v>Dave</v>
          </cell>
          <cell r="D937" t="str">
            <v>Case</v>
          </cell>
          <cell r="E937" t="str">
            <v>Ripley</v>
          </cell>
          <cell r="F937" t="e">
            <v>#N/A</v>
          </cell>
        </row>
        <row r="938">
          <cell r="C938">
            <v>0</v>
          </cell>
          <cell r="D938">
            <v>0</v>
          </cell>
          <cell r="E938" t="str">
            <v>Ripley</v>
          </cell>
          <cell r="F938" t="e">
            <v>#N/A</v>
          </cell>
        </row>
        <row r="939">
          <cell r="C939">
            <v>0</v>
          </cell>
          <cell r="D939">
            <v>0</v>
          </cell>
          <cell r="E939" t="str">
            <v>Ripley</v>
          </cell>
          <cell r="F939" t="e">
            <v>#N/A</v>
          </cell>
        </row>
        <row r="940">
          <cell r="C940">
            <v>0</v>
          </cell>
          <cell r="D940">
            <v>0</v>
          </cell>
          <cell r="E940" t="str">
            <v>Ripley</v>
          </cell>
          <cell r="F940" t="e">
            <v>#N/A</v>
          </cell>
        </row>
        <row r="941">
          <cell r="C941">
            <v>0</v>
          </cell>
          <cell r="D941">
            <v>0</v>
          </cell>
          <cell r="E941" t="str">
            <v>Ripley</v>
          </cell>
          <cell r="F941" t="e">
            <v>#N/A</v>
          </cell>
        </row>
        <row r="942">
          <cell r="C942">
            <v>0</v>
          </cell>
          <cell r="D942">
            <v>0</v>
          </cell>
          <cell r="E942" t="str">
            <v>Ripley</v>
          </cell>
          <cell r="F942" t="e">
            <v>#N/A</v>
          </cell>
        </row>
        <row r="943">
          <cell r="C943">
            <v>0</v>
          </cell>
          <cell r="D943">
            <v>0</v>
          </cell>
          <cell r="E943" t="str">
            <v>Ripley</v>
          </cell>
          <cell r="F943" t="e">
            <v>#N/A</v>
          </cell>
        </row>
        <row r="944">
          <cell r="C944">
            <v>0</v>
          </cell>
          <cell r="D944">
            <v>0</v>
          </cell>
          <cell r="E944" t="str">
            <v>Ripley</v>
          </cell>
          <cell r="F944" t="e">
            <v>#N/A</v>
          </cell>
        </row>
        <row r="945">
          <cell r="C945">
            <v>0</v>
          </cell>
          <cell r="D945">
            <v>0</v>
          </cell>
          <cell r="E945" t="str">
            <v>Ripley</v>
          </cell>
          <cell r="F945" t="e">
            <v>#N/A</v>
          </cell>
        </row>
        <row r="946">
          <cell r="C946">
            <v>0</v>
          </cell>
          <cell r="D946">
            <v>0</v>
          </cell>
          <cell r="E946" t="str">
            <v>Ripley</v>
          </cell>
          <cell r="F946" t="e">
            <v>#N/A</v>
          </cell>
        </row>
        <row r="947">
          <cell r="C947">
            <v>0</v>
          </cell>
          <cell r="D947">
            <v>0</v>
          </cell>
          <cell r="E947" t="str">
            <v>Ripley</v>
          </cell>
          <cell r="F947" t="e">
            <v>#N/A</v>
          </cell>
        </row>
        <row r="948">
          <cell r="C948">
            <v>0</v>
          </cell>
          <cell r="D948">
            <v>0</v>
          </cell>
          <cell r="E948" t="str">
            <v>Ripley</v>
          </cell>
          <cell r="F948" t="e">
            <v>#N/A</v>
          </cell>
        </row>
        <row r="949">
          <cell r="C949">
            <v>0</v>
          </cell>
          <cell r="D949">
            <v>0</v>
          </cell>
          <cell r="E949" t="str">
            <v>Ripley</v>
          </cell>
          <cell r="F949" t="e">
            <v>#N/A</v>
          </cell>
        </row>
        <row r="950">
          <cell r="C950">
            <v>0</v>
          </cell>
          <cell r="D950">
            <v>0</v>
          </cell>
          <cell r="E950" t="str">
            <v>Ripley</v>
          </cell>
          <cell r="F950" t="e">
            <v>#N/A</v>
          </cell>
        </row>
        <row r="951">
          <cell r="C951">
            <v>0</v>
          </cell>
          <cell r="D951">
            <v>0</v>
          </cell>
          <cell r="E951" t="str">
            <v>Ripley</v>
          </cell>
          <cell r="F951" t="e">
            <v>#N/A</v>
          </cell>
        </row>
        <row r="952">
          <cell r="C952">
            <v>0</v>
          </cell>
          <cell r="D952">
            <v>0</v>
          </cell>
          <cell r="E952" t="str">
            <v>Ripley</v>
          </cell>
          <cell r="F952" t="e">
            <v>#N/A</v>
          </cell>
        </row>
        <row r="953">
          <cell r="C953">
            <v>0</v>
          </cell>
          <cell r="D953">
            <v>0</v>
          </cell>
          <cell r="E953" t="str">
            <v>Ripley</v>
          </cell>
          <cell r="F953" t="e">
            <v>#N/A</v>
          </cell>
        </row>
        <row r="954">
          <cell r="C954">
            <v>0</v>
          </cell>
          <cell r="D954">
            <v>0</v>
          </cell>
          <cell r="E954" t="str">
            <v>Ripley</v>
          </cell>
          <cell r="F954" t="e">
            <v>#N/A</v>
          </cell>
        </row>
        <row r="955">
          <cell r="C955">
            <v>0</v>
          </cell>
          <cell r="D955">
            <v>0</v>
          </cell>
          <cell r="E955" t="str">
            <v>Ripley</v>
          </cell>
          <cell r="F955" t="e">
            <v>#N/A</v>
          </cell>
        </row>
        <row r="956">
          <cell r="C956" t="str">
            <v>Sandy</v>
          </cell>
          <cell r="D956" t="str">
            <v>Gill</v>
          </cell>
          <cell r="E956" t="str">
            <v>Ripley</v>
          </cell>
          <cell r="F956" t="str">
            <v>VL50+</v>
          </cell>
        </row>
        <row r="957">
          <cell r="C957" t="str">
            <v>Amanda</v>
          </cell>
          <cell r="D957" t="str">
            <v>Heading</v>
          </cell>
          <cell r="E957" t="str">
            <v>Ripley</v>
          </cell>
          <cell r="F957" t="str">
            <v>VL40</v>
          </cell>
        </row>
        <row r="958">
          <cell r="C958" t="str">
            <v>Amanda</v>
          </cell>
          <cell r="D958" t="str">
            <v>Jaques</v>
          </cell>
          <cell r="E958" t="str">
            <v>Ripley</v>
          </cell>
          <cell r="F958" t="str">
            <v>SL</v>
          </cell>
        </row>
        <row r="959">
          <cell r="C959" t="str">
            <v>Susan</v>
          </cell>
          <cell r="D959" t="str">
            <v>Varley</v>
          </cell>
          <cell r="E959" t="str">
            <v>Ripley</v>
          </cell>
          <cell r="F959" t="str">
            <v>SL</v>
          </cell>
        </row>
        <row r="960">
          <cell r="C960">
            <v>0</v>
          </cell>
          <cell r="D960">
            <v>0</v>
          </cell>
          <cell r="E960" t="str">
            <v>Ripley</v>
          </cell>
          <cell r="F960" t="e">
            <v>#N/A</v>
          </cell>
        </row>
        <row r="961">
          <cell r="C961">
            <v>0</v>
          </cell>
          <cell r="D961">
            <v>0</v>
          </cell>
          <cell r="E961" t="str">
            <v>Ripley</v>
          </cell>
          <cell r="F961" t="e">
            <v>#N/A</v>
          </cell>
        </row>
        <row r="962">
          <cell r="C962">
            <v>0</v>
          </cell>
          <cell r="D962">
            <v>0</v>
          </cell>
          <cell r="E962" t="str">
            <v>Ripley</v>
          </cell>
          <cell r="F962" t="e">
            <v>#N/A</v>
          </cell>
        </row>
        <row r="963">
          <cell r="C963">
            <v>0</v>
          </cell>
          <cell r="D963">
            <v>0</v>
          </cell>
          <cell r="E963" t="str">
            <v>Ripley</v>
          </cell>
          <cell r="F963" t="e">
            <v>#N/A</v>
          </cell>
        </row>
        <row r="964">
          <cell r="C964">
            <v>0</v>
          </cell>
          <cell r="D964">
            <v>0</v>
          </cell>
          <cell r="E964" t="str">
            <v>Ripley</v>
          </cell>
          <cell r="F964" t="e">
            <v>#N/A</v>
          </cell>
        </row>
        <row r="965">
          <cell r="C965">
            <v>0</v>
          </cell>
          <cell r="D965">
            <v>0</v>
          </cell>
          <cell r="E965" t="str">
            <v>Ripley</v>
          </cell>
          <cell r="F965" t="e">
            <v>#N/A</v>
          </cell>
        </row>
        <row r="966">
          <cell r="C966">
            <v>0</v>
          </cell>
          <cell r="D966">
            <v>0</v>
          </cell>
          <cell r="E966" t="str">
            <v>Ripley</v>
          </cell>
          <cell r="F966" t="e">
            <v>#N/A</v>
          </cell>
        </row>
        <row r="967">
          <cell r="C967">
            <v>0</v>
          </cell>
          <cell r="D967">
            <v>0</v>
          </cell>
          <cell r="E967" t="str">
            <v>Ripley</v>
          </cell>
          <cell r="F967" t="e">
            <v>#N/A</v>
          </cell>
        </row>
        <row r="968">
          <cell r="C968">
            <v>0</v>
          </cell>
          <cell r="D968">
            <v>0</v>
          </cell>
          <cell r="E968" t="str">
            <v>Ripley</v>
          </cell>
          <cell r="F968" t="e">
            <v>#N/A</v>
          </cell>
        </row>
        <row r="969">
          <cell r="C969">
            <v>0</v>
          </cell>
          <cell r="D969">
            <v>0</v>
          </cell>
          <cell r="E969" t="str">
            <v>Ripley</v>
          </cell>
          <cell r="F969" t="e">
            <v>#N/A</v>
          </cell>
        </row>
        <row r="970">
          <cell r="C970">
            <v>0</v>
          </cell>
          <cell r="D970">
            <v>0</v>
          </cell>
          <cell r="E970" t="str">
            <v>Ripley</v>
          </cell>
          <cell r="F970" t="e">
            <v>#N/A</v>
          </cell>
        </row>
        <row r="971">
          <cell r="C971" t="str">
            <v>Paul</v>
          </cell>
          <cell r="D971" t="str">
            <v>Appleby</v>
          </cell>
          <cell r="E971" t="str">
            <v>Sutton</v>
          </cell>
          <cell r="F971" t="str">
            <v>VM50</v>
          </cell>
        </row>
        <row r="972">
          <cell r="C972" t="str">
            <v>Dan</v>
          </cell>
          <cell r="D972" t="str">
            <v>Bailey</v>
          </cell>
          <cell r="E972" t="str">
            <v>Sutton</v>
          </cell>
          <cell r="F972" t="str">
            <v>SM</v>
          </cell>
        </row>
        <row r="973">
          <cell r="C973" t="str">
            <v>Andrew</v>
          </cell>
          <cell r="D973" t="str">
            <v>Ball</v>
          </cell>
          <cell r="E973" t="str">
            <v>Sutton</v>
          </cell>
          <cell r="F973" t="str">
            <v>VM45</v>
          </cell>
        </row>
        <row r="974">
          <cell r="C974" t="str">
            <v>Joe</v>
          </cell>
          <cell r="D974" t="str">
            <v>Ball</v>
          </cell>
          <cell r="E974" t="str">
            <v>Sutton</v>
          </cell>
          <cell r="F974" t="str">
            <v>VM60</v>
          </cell>
        </row>
        <row r="975">
          <cell r="C975" t="str">
            <v>Hugh</v>
          </cell>
          <cell r="D975" t="str">
            <v>Barnett</v>
          </cell>
          <cell r="E975" t="str">
            <v>Sutton</v>
          </cell>
          <cell r="F975" t="str">
            <v>VM45</v>
          </cell>
        </row>
        <row r="976">
          <cell r="C976" t="str">
            <v>Mark</v>
          </cell>
          <cell r="D976" t="str">
            <v>Beasley</v>
          </cell>
          <cell r="E976" t="str">
            <v>Sutton</v>
          </cell>
          <cell r="F976" t="str">
            <v>SM</v>
          </cell>
        </row>
        <row r="977">
          <cell r="C977" t="str">
            <v>Paul</v>
          </cell>
          <cell r="D977" t="str">
            <v>Beasley</v>
          </cell>
          <cell r="E977" t="str">
            <v>Sutton</v>
          </cell>
          <cell r="F977" t="str">
            <v>VM50</v>
          </cell>
        </row>
        <row r="978">
          <cell r="C978" t="str">
            <v>Mick</v>
          </cell>
          <cell r="D978" t="str">
            <v>Bird</v>
          </cell>
          <cell r="E978" t="str">
            <v>Sutton</v>
          </cell>
          <cell r="F978" t="str">
            <v>VM55</v>
          </cell>
        </row>
        <row r="979">
          <cell r="C979" t="str">
            <v>Philip</v>
          </cell>
          <cell r="D979" t="str">
            <v>Bramley</v>
          </cell>
          <cell r="E979" t="str">
            <v>Sutton</v>
          </cell>
          <cell r="F979" t="str">
            <v>VM45</v>
          </cell>
        </row>
        <row r="980">
          <cell r="C980" t="str">
            <v>Alex</v>
          </cell>
          <cell r="D980" t="str">
            <v>Brewer</v>
          </cell>
          <cell r="E980" t="str">
            <v>Sutton</v>
          </cell>
          <cell r="F980" t="str">
            <v>SM</v>
          </cell>
        </row>
        <row r="981">
          <cell r="C981" t="str">
            <v>Dave</v>
          </cell>
          <cell r="D981" t="str">
            <v>Clark</v>
          </cell>
          <cell r="E981" t="str">
            <v>Sutton</v>
          </cell>
          <cell r="F981" t="str">
            <v>SM</v>
          </cell>
        </row>
        <row r="982">
          <cell r="C982" t="str">
            <v>Bruce</v>
          </cell>
          <cell r="D982" t="str">
            <v>Clarke</v>
          </cell>
          <cell r="E982" t="str">
            <v>Sutton</v>
          </cell>
          <cell r="F982" t="str">
            <v>VM40</v>
          </cell>
        </row>
        <row r="983">
          <cell r="C983" t="str">
            <v>Robert</v>
          </cell>
          <cell r="D983" t="str">
            <v>Cockayne</v>
          </cell>
          <cell r="E983" t="str">
            <v>Sutton</v>
          </cell>
          <cell r="F983" t="str">
            <v>VM55</v>
          </cell>
        </row>
        <row r="984">
          <cell r="C984" t="str">
            <v>Robert</v>
          </cell>
          <cell r="D984" t="str">
            <v>Cockayne</v>
          </cell>
          <cell r="E984" t="str">
            <v>Sutton</v>
          </cell>
          <cell r="F984" t="str">
            <v>VM55</v>
          </cell>
        </row>
        <row r="985">
          <cell r="C985" t="str">
            <v>Dean</v>
          </cell>
          <cell r="D985" t="str">
            <v>Cross</v>
          </cell>
          <cell r="E985" t="str">
            <v>Sutton</v>
          </cell>
          <cell r="F985" t="str">
            <v>VM40</v>
          </cell>
        </row>
        <row r="986">
          <cell r="C986" t="str">
            <v>John</v>
          </cell>
          <cell r="D986" t="str">
            <v>Dale</v>
          </cell>
          <cell r="E986" t="str">
            <v>Sutton</v>
          </cell>
          <cell r="F986" t="str">
            <v>VM60</v>
          </cell>
        </row>
        <row r="987">
          <cell r="C987" t="str">
            <v>Mick</v>
          </cell>
          <cell r="D987" t="str">
            <v>Davies</v>
          </cell>
          <cell r="E987" t="str">
            <v>Sutton</v>
          </cell>
          <cell r="F987" t="str">
            <v>VM65+</v>
          </cell>
        </row>
        <row r="988">
          <cell r="C988" t="str">
            <v>Gary</v>
          </cell>
          <cell r="D988" t="str">
            <v>Davis</v>
          </cell>
          <cell r="E988" t="str">
            <v>Sutton</v>
          </cell>
          <cell r="F988" t="str">
            <v>SM</v>
          </cell>
        </row>
        <row r="989">
          <cell r="C989" t="str">
            <v>Luke</v>
          </cell>
          <cell r="D989" t="str">
            <v>Davis</v>
          </cell>
          <cell r="E989" t="str">
            <v>Sutton</v>
          </cell>
          <cell r="F989" t="str">
            <v>SM</v>
          </cell>
        </row>
        <row r="990">
          <cell r="C990" t="str">
            <v>Alan</v>
          </cell>
          <cell r="D990" t="str">
            <v>Dickens</v>
          </cell>
          <cell r="E990" t="str">
            <v>Sutton</v>
          </cell>
          <cell r="F990" t="str">
            <v>VM55</v>
          </cell>
        </row>
        <row r="991">
          <cell r="C991" t="str">
            <v>Mark</v>
          </cell>
          <cell r="D991" t="str">
            <v>Frost</v>
          </cell>
          <cell r="E991" t="str">
            <v>Sutton</v>
          </cell>
          <cell r="F991" t="str">
            <v>SM</v>
          </cell>
        </row>
        <row r="992">
          <cell r="C992" t="str">
            <v>Richard</v>
          </cell>
          <cell r="D992" t="str">
            <v>Genders</v>
          </cell>
          <cell r="E992" t="str">
            <v>Sutton</v>
          </cell>
          <cell r="F992" t="str">
            <v>SM</v>
          </cell>
        </row>
        <row r="993">
          <cell r="C993" t="str">
            <v>Linford</v>
          </cell>
          <cell r="D993" t="str">
            <v>Gibbons</v>
          </cell>
          <cell r="E993" t="str">
            <v>Sutton</v>
          </cell>
          <cell r="F993" t="str">
            <v>VM50</v>
          </cell>
        </row>
        <row r="994">
          <cell r="C994" t="str">
            <v>Callum</v>
          </cell>
          <cell r="D994" t="str">
            <v>Goodyear</v>
          </cell>
          <cell r="E994" t="str">
            <v>Sutton</v>
          </cell>
          <cell r="F994" t="str">
            <v>JM</v>
          </cell>
        </row>
        <row r="995">
          <cell r="C995" t="str">
            <v>Jason</v>
          </cell>
          <cell r="D995" t="str">
            <v>Holmes</v>
          </cell>
          <cell r="E995" t="str">
            <v>Sutton</v>
          </cell>
          <cell r="F995" t="str">
            <v>SM</v>
          </cell>
        </row>
        <row r="996">
          <cell r="C996" t="str">
            <v>Chris</v>
          </cell>
          <cell r="D996" t="str">
            <v>Jones</v>
          </cell>
          <cell r="E996" t="str">
            <v>Sutton</v>
          </cell>
          <cell r="F996" t="str">
            <v>VM55</v>
          </cell>
        </row>
        <row r="997">
          <cell r="C997" t="str">
            <v>Andrew</v>
          </cell>
          <cell r="D997" t="str">
            <v>Longmead</v>
          </cell>
          <cell r="E997" t="str">
            <v>Sutton</v>
          </cell>
          <cell r="F997" t="str">
            <v>SM</v>
          </cell>
        </row>
        <row r="998">
          <cell r="C998" t="str">
            <v>Nick</v>
          </cell>
          <cell r="D998" t="str">
            <v>Luke</v>
          </cell>
          <cell r="E998" t="str">
            <v>Sutton</v>
          </cell>
          <cell r="F998" t="str">
            <v>VM45</v>
          </cell>
        </row>
        <row r="999">
          <cell r="C999" t="str">
            <v>Russ</v>
          </cell>
          <cell r="D999" t="str">
            <v>Martin</v>
          </cell>
          <cell r="E999" t="str">
            <v>Sutton</v>
          </cell>
          <cell r="F999" t="str">
            <v>VM50</v>
          </cell>
        </row>
        <row r="1000">
          <cell r="C1000" t="str">
            <v>Andy</v>
          </cell>
          <cell r="D1000" t="str">
            <v>Mitchell</v>
          </cell>
          <cell r="E1000" t="str">
            <v>Sutton</v>
          </cell>
          <cell r="F1000" t="str">
            <v>VM50</v>
          </cell>
        </row>
        <row r="1001">
          <cell r="C1001" t="str">
            <v>Mick</v>
          </cell>
          <cell r="D1001" t="str">
            <v>Moakes</v>
          </cell>
          <cell r="E1001" t="str">
            <v>Sutton</v>
          </cell>
          <cell r="F1001" t="str">
            <v>VM60</v>
          </cell>
        </row>
        <row r="1002">
          <cell r="C1002" t="str">
            <v>Alex</v>
          </cell>
          <cell r="D1002" t="str">
            <v>Parry</v>
          </cell>
          <cell r="E1002" t="str">
            <v>Sutton</v>
          </cell>
          <cell r="F1002" t="str">
            <v>SM</v>
          </cell>
        </row>
        <row r="1003">
          <cell r="C1003" t="str">
            <v>Nigel</v>
          </cell>
          <cell r="D1003" t="str">
            <v>Paylor</v>
          </cell>
          <cell r="E1003" t="str">
            <v>Sutton</v>
          </cell>
          <cell r="F1003" t="str">
            <v>SM</v>
          </cell>
        </row>
        <row r="1004">
          <cell r="C1004" t="str">
            <v>Alan</v>
          </cell>
          <cell r="D1004" t="str">
            <v>Pemberton</v>
          </cell>
          <cell r="E1004" t="str">
            <v>Sutton</v>
          </cell>
          <cell r="F1004" t="str">
            <v>VM60</v>
          </cell>
        </row>
        <row r="1005">
          <cell r="C1005" t="str">
            <v>Dave</v>
          </cell>
          <cell r="D1005" t="str">
            <v>Pickering</v>
          </cell>
          <cell r="E1005" t="str">
            <v>Sutton</v>
          </cell>
          <cell r="F1005" t="str">
            <v>VM50</v>
          </cell>
        </row>
        <row r="1006">
          <cell r="C1006" t="str">
            <v>Tom</v>
          </cell>
          <cell r="D1006" t="str">
            <v>Powis</v>
          </cell>
          <cell r="E1006" t="str">
            <v>Sutton</v>
          </cell>
          <cell r="F1006" t="str">
            <v>SM</v>
          </cell>
        </row>
        <row r="1007">
          <cell r="C1007" t="str">
            <v>Tony</v>
          </cell>
          <cell r="D1007" t="str">
            <v>Riley</v>
          </cell>
          <cell r="E1007" t="str">
            <v>Sutton</v>
          </cell>
          <cell r="F1007" t="str">
            <v>VM50</v>
          </cell>
        </row>
        <row r="1008">
          <cell r="C1008" t="str">
            <v>Eric</v>
          </cell>
          <cell r="D1008" t="str">
            <v>Round</v>
          </cell>
          <cell r="E1008" t="str">
            <v>Sutton</v>
          </cell>
          <cell r="F1008" t="str">
            <v>VM60</v>
          </cell>
        </row>
        <row r="1009">
          <cell r="C1009" t="str">
            <v>Mick</v>
          </cell>
          <cell r="D1009" t="str">
            <v>Shaw</v>
          </cell>
          <cell r="E1009" t="str">
            <v>Sutton</v>
          </cell>
          <cell r="F1009" t="str">
            <v>VM45</v>
          </cell>
        </row>
        <row r="1010">
          <cell r="C1010" t="str">
            <v>Chris</v>
          </cell>
          <cell r="D1010" t="str">
            <v>Taylor</v>
          </cell>
          <cell r="E1010" t="str">
            <v>Sutton</v>
          </cell>
          <cell r="F1010" t="str">
            <v>VM45</v>
          </cell>
        </row>
        <row r="1011">
          <cell r="C1011" t="str">
            <v>Tony</v>
          </cell>
          <cell r="D1011" t="str">
            <v>Theaker</v>
          </cell>
          <cell r="E1011" t="str">
            <v>Sutton</v>
          </cell>
          <cell r="F1011" t="str">
            <v>SM</v>
          </cell>
        </row>
        <row r="1012">
          <cell r="C1012" t="str">
            <v>Andrew</v>
          </cell>
          <cell r="D1012" t="str">
            <v>Thomas</v>
          </cell>
          <cell r="E1012" t="str">
            <v>Sutton</v>
          </cell>
          <cell r="F1012" t="str">
            <v>VM40</v>
          </cell>
        </row>
        <row r="1013">
          <cell r="C1013" t="str">
            <v>Frankie</v>
          </cell>
          <cell r="D1013" t="str">
            <v>Thornley</v>
          </cell>
          <cell r="E1013" t="str">
            <v>Sutton</v>
          </cell>
          <cell r="F1013" t="str">
            <v>JM</v>
          </cell>
        </row>
        <row r="1014">
          <cell r="C1014" t="str">
            <v>Chris</v>
          </cell>
          <cell r="D1014" t="str">
            <v>Walker</v>
          </cell>
          <cell r="E1014" t="str">
            <v>Sutton</v>
          </cell>
          <cell r="F1014" t="str">
            <v>VM40</v>
          </cell>
        </row>
        <row r="1015">
          <cell r="C1015" t="str">
            <v>David</v>
          </cell>
          <cell r="D1015" t="str">
            <v>Walsh</v>
          </cell>
          <cell r="E1015" t="str">
            <v>Sutton</v>
          </cell>
          <cell r="F1015" t="str">
            <v>VM45</v>
          </cell>
        </row>
        <row r="1016">
          <cell r="C1016" t="str">
            <v>David</v>
          </cell>
          <cell r="D1016" t="str">
            <v>Walsh</v>
          </cell>
          <cell r="E1016" t="str">
            <v>Sutton</v>
          </cell>
          <cell r="F1016" t="str">
            <v>VM45</v>
          </cell>
        </row>
        <row r="1017">
          <cell r="C1017" t="str">
            <v>Paul</v>
          </cell>
          <cell r="D1017" t="str">
            <v>Whittingham</v>
          </cell>
          <cell r="E1017" t="str">
            <v>Sutton</v>
          </cell>
          <cell r="F1017" t="str">
            <v>VM45</v>
          </cell>
        </row>
        <row r="1018">
          <cell r="C1018" t="str">
            <v>Paul</v>
          </cell>
          <cell r="D1018" t="str">
            <v>Wilbraham</v>
          </cell>
          <cell r="E1018" t="str">
            <v>Sutton</v>
          </cell>
          <cell r="F1018" t="str">
            <v>VM50</v>
          </cell>
        </row>
        <row r="1019">
          <cell r="C1019" t="str">
            <v>Jack</v>
          </cell>
          <cell r="D1019" t="str">
            <v>Greasley</v>
          </cell>
          <cell r="E1019" t="str">
            <v>Sutton</v>
          </cell>
          <cell r="F1019" t="str">
            <v>JM</v>
          </cell>
        </row>
        <row r="1020">
          <cell r="C1020" t="str">
            <v>Jordan</v>
          </cell>
          <cell r="D1020" t="str">
            <v>Mitchell</v>
          </cell>
          <cell r="E1020" t="str">
            <v>Sutton</v>
          </cell>
          <cell r="F1020" t="str">
            <v>JM</v>
          </cell>
        </row>
        <row r="1021">
          <cell r="C1021" t="str">
            <v>Jake</v>
          </cell>
          <cell r="D1021" t="str">
            <v>Lacey</v>
          </cell>
          <cell r="E1021" t="str">
            <v>Sutton</v>
          </cell>
          <cell r="F1021">
            <v>0</v>
          </cell>
        </row>
        <row r="1022">
          <cell r="C1022" t="str">
            <v>Rob</v>
          </cell>
          <cell r="D1022" t="str">
            <v>Ellison</v>
          </cell>
          <cell r="E1022" t="str">
            <v>Sutton</v>
          </cell>
          <cell r="F1022" t="e">
            <v>#N/A</v>
          </cell>
        </row>
        <row r="1023">
          <cell r="C1023" t="str">
            <v>Carl</v>
          </cell>
          <cell r="D1023" t="str">
            <v>Beasley</v>
          </cell>
          <cell r="E1023" t="str">
            <v>Sutton</v>
          </cell>
          <cell r="F1023" t="e">
            <v>#N/A</v>
          </cell>
        </row>
        <row r="1024">
          <cell r="C1024" t="str">
            <v>Gary</v>
          </cell>
          <cell r="D1024" t="str">
            <v>Goacher</v>
          </cell>
          <cell r="E1024" t="str">
            <v>Sutton</v>
          </cell>
          <cell r="F1024" t="e">
            <v>#N/A</v>
          </cell>
        </row>
        <row r="1025">
          <cell r="C1025" t="str">
            <v>Ken</v>
          </cell>
          <cell r="D1025" t="str">
            <v>Hensby</v>
          </cell>
          <cell r="E1025" t="str">
            <v>Sutton</v>
          </cell>
          <cell r="F1025" t="e">
            <v>#N/A</v>
          </cell>
        </row>
        <row r="1026">
          <cell r="C1026">
            <v>0</v>
          </cell>
          <cell r="D1026">
            <v>0</v>
          </cell>
          <cell r="E1026" t="str">
            <v>Sutton</v>
          </cell>
          <cell r="F1026" t="e">
            <v>#N/A</v>
          </cell>
        </row>
        <row r="1027">
          <cell r="C1027">
            <v>0</v>
          </cell>
          <cell r="D1027">
            <v>0</v>
          </cell>
          <cell r="E1027" t="str">
            <v>Sutton</v>
          </cell>
          <cell r="F1027" t="e">
            <v>#N/A</v>
          </cell>
        </row>
        <row r="1028">
          <cell r="C1028">
            <v>0</v>
          </cell>
          <cell r="D1028">
            <v>0</v>
          </cell>
          <cell r="E1028" t="str">
            <v>Sutton</v>
          </cell>
          <cell r="F1028" t="e">
            <v>#N/A</v>
          </cell>
        </row>
        <row r="1029">
          <cell r="C1029">
            <v>0</v>
          </cell>
          <cell r="D1029">
            <v>0</v>
          </cell>
          <cell r="E1029" t="str">
            <v>Sutton</v>
          </cell>
          <cell r="F1029" t="e">
            <v>#N/A</v>
          </cell>
        </row>
        <row r="1030">
          <cell r="C1030">
            <v>0</v>
          </cell>
          <cell r="D1030">
            <v>0</v>
          </cell>
          <cell r="E1030" t="str">
            <v>Sutton</v>
          </cell>
          <cell r="F1030" t="e">
            <v>#N/A</v>
          </cell>
        </row>
        <row r="1031">
          <cell r="C1031">
            <v>0</v>
          </cell>
          <cell r="D1031">
            <v>0</v>
          </cell>
          <cell r="E1031" t="str">
            <v>Sutton</v>
          </cell>
          <cell r="F1031" t="e">
            <v>#N/A</v>
          </cell>
        </row>
        <row r="1032">
          <cell r="C1032">
            <v>0</v>
          </cell>
          <cell r="D1032">
            <v>0</v>
          </cell>
          <cell r="E1032" t="str">
            <v>Sutton</v>
          </cell>
          <cell r="F1032" t="e">
            <v>#N/A</v>
          </cell>
        </row>
        <row r="1033">
          <cell r="C1033">
            <v>0</v>
          </cell>
          <cell r="D1033">
            <v>0</v>
          </cell>
          <cell r="E1033" t="str">
            <v>Sutton</v>
          </cell>
          <cell r="F1033" t="e">
            <v>#N/A</v>
          </cell>
        </row>
        <row r="1034">
          <cell r="C1034">
            <v>0</v>
          </cell>
          <cell r="D1034">
            <v>0</v>
          </cell>
          <cell r="E1034" t="str">
            <v>Sutton</v>
          </cell>
          <cell r="F1034" t="e">
            <v>#N/A</v>
          </cell>
        </row>
        <row r="1035">
          <cell r="C1035">
            <v>0</v>
          </cell>
          <cell r="D1035">
            <v>0</v>
          </cell>
          <cell r="E1035" t="str">
            <v>Sutton</v>
          </cell>
          <cell r="F1035" t="e">
            <v>#N/A</v>
          </cell>
        </row>
        <row r="1036">
          <cell r="C1036">
            <v>0</v>
          </cell>
          <cell r="D1036">
            <v>0</v>
          </cell>
          <cell r="E1036" t="str">
            <v>Sutton</v>
          </cell>
          <cell r="F1036" t="e">
            <v>#N/A</v>
          </cell>
        </row>
        <row r="1037">
          <cell r="C1037">
            <v>0</v>
          </cell>
          <cell r="D1037">
            <v>0</v>
          </cell>
          <cell r="E1037" t="str">
            <v>Sutton</v>
          </cell>
          <cell r="F1037" t="e">
            <v>#N/A</v>
          </cell>
        </row>
        <row r="1038">
          <cell r="C1038">
            <v>0</v>
          </cell>
          <cell r="D1038">
            <v>0</v>
          </cell>
          <cell r="E1038" t="str">
            <v>Sutton</v>
          </cell>
          <cell r="F1038" t="e">
            <v>#N/A</v>
          </cell>
        </row>
        <row r="1039">
          <cell r="C1039">
            <v>0</v>
          </cell>
          <cell r="D1039">
            <v>0</v>
          </cell>
          <cell r="E1039" t="str">
            <v>Sutton</v>
          </cell>
          <cell r="F1039" t="e">
            <v>#N/A</v>
          </cell>
        </row>
        <row r="1040">
          <cell r="C1040">
            <v>0</v>
          </cell>
          <cell r="D1040">
            <v>0</v>
          </cell>
          <cell r="E1040" t="str">
            <v>Sutton</v>
          </cell>
          <cell r="F1040" t="e">
            <v>#N/A</v>
          </cell>
        </row>
        <row r="1041">
          <cell r="C1041">
            <v>0</v>
          </cell>
          <cell r="D1041">
            <v>0</v>
          </cell>
          <cell r="E1041" t="str">
            <v>Sutton</v>
          </cell>
          <cell r="F1041" t="e">
            <v>#N/A</v>
          </cell>
        </row>
        <row r="1042">
          <cell r="C1042">
            <v>0</v>
          </cell>
          <cell r="D1042">
            <v>0</v>
          </cell>
          <cell r="E1042" t="str">
            <v>Sutton</v>
          </cell>
          <cell r="F1042" t="e">
            <v>#N/A</v>
          </cell>
        </row>
        <row r="1043">
          <cell r="C1043">
            <v>0</v>
          </cell>
          <cell r="D1043">
            <v>0</v>
          </cell>
          <cell r="E1043" t="str">
            <v>Sutton</v>
          </cell>
          <cell r="F1043" t="e">
            <v>#N/A</v>
          </cell>
        </row>
        <row r="1044">
          <cell r="C1044" t="str">
            <v>Florien</v>
          </cell>
          <cell r="D1044" t="str">
            <v>Bailey</v>
          </cell>
          <cell r="E1044" t="str">
            <v>Sutton</v>
          </cell>
          <cell r="F1044">
            <v>0</v>
          </cell>
        </row>
        <row r="1045">
          <cell r="C1045" t="str">
            <v>Stephanie</v>
          </cell>
          <cell r="D1045" t="str">
            <v>Bird</v>
          </cell>
          <cell r="E1045" t="str">
            <v>Sutton</v>
          </cell>
          <cell r="F1045" t="str">
            <v>VL55</v>
          </cell>
        </row>
        <row r="1046">
          <cell r="C1046" t="str">
            <v>Kate</v>
          </cell>
          <cell r="D1046" t="str">
            <v>Blackwell</v>
          </cell>
          <cell r="E1046" t="str">
            <v>Sutton</v>
          </cell>
          <cell r="F1046" t="str">
            <v>SL</v>
          </cell>
        </row>
        <row r="1047">
          <cell r="C1047" t="str">
            <v>Marie</v>
          </cell>
          <cell r="D1047" t="str">
            <v>Bower</v>
          </cell>
          <cell r="E1047" t="str">
            <v>Sutton</v>
          </cell>
          <cell r="F1047" t="str">
            <v>VL40</v>
          </cell>
        </row>
        <row r="1048">
          <cell r="C1048" t="str">
            <v>Tina</v>
          </cell>
          <cell r="D1048" t="str">
            <v>Brown</v>
          </cell>
          <cell r="E1048" t="str">
            <v>Sutton</v>
          </cell>
          <cell r="F1048" t="str">
            <v>VL50+</v>
          </cell>
        </row>
        <row r="1049">
          <cell r="C1049" t="str">
            <v>Amanda</v>
          </cell>
          <cell r="D1049" t="str">
            <v>Clarke</v>
          </cell>
          <cell r="E1049" t="str">
            <v>Sutton</v>
          </cell>
          <cell r="F1049" t="str">
            <v>VL40</v>
          </cell>
        </row>
        <row r="1050">
          <cell r="C1050" t="str">
            <v>Jean</v>
          </cell>
          <cell r="D1050" t="str">
            <v>Drury</v>
          </cell>
          <cell r="E1050" t="str">
            <v>Sutton</v>
          </cell>
          <cell r="F1050" t="str">
            <v>VL45</v>
          </cell>
        </row>
        <row r="1051">
          <cell r="C1051" t="str">
            <v>Linda</v>
          </cell>
          <cell r="D1051" t="str">
            <v>Elliott</v>
          </cell>
          <cell r="E1051" t="str">
            <v>Sutton</v>
          </cell>
          <cell r="F1051" t="str">
            <v>VL50+</v>
          </cell>
        </row>
        <row r="1052">
          <cell r="C1052" t="str">
            <v>Susan</v>
          </cell>
          <cell r="D1052" t="str">
            <v>Everatt Hall</v>
          </cell>
          <cell r="E1052" t="str">
            <v>Sutton</v>
          </cell>
          <cell r="F1052" t="str">
            <v>VL40</v>
          </cell>
        </row>
        <row r="1053">
          <cell r="C1053" t="str">
            <v>Jenny</v>
          </cell>
          <cell r="D1053" t="str">
            <v>Foreman</v>
          </cell>
          <cell r="E1053" t="str">
            <v>Sutton</v>
          </cell>
          <cell r="F1053" t="str">
            <v>VL45</v>
          </cell>
        </row>
        <row r="1054">
          <cell r="C1054" t="str">
            <v>Flo</v>
          </cell>
          <cell r="D1054" t="str">
            <v>Jacklin</v>
          </cell>
          <cell r="E1054" t="str">
            <v>Sutton</v>
          </cell>
          <cell r="F1054" t="str">
            <v>SL</v>
          </cell>
        </row>
        <row r="1055">
          <cell r="C1055" t="str">
            <v>Zoe</v>
          </cell>
          <cell r="D1055" t="str">
            <v>Jones</v>
          </cell>
          <cell r="E1055" t="str">
            <v>Sutton</v>
          </cell>
          <cell r="F1055" t="str">
            <v>VL40</v>
          </cell>
        </row>
        <row r="1056">
          <cell r="C1056" t="str">
            <v>Lisa</v>
          </cell>
          <cell r="D1056" t="str">
            <v>Knights</v>
          </cell>
          <cell r="E1056" t="str">
            <v>Sutton</v>
          </cell>
          <cell r="F1056" t="str">
            <v>SL</v>
          </cell>
        </row>
        <row r="1057">
          <cell r="C1057" t="str">
            <v>Francesca</v>
          </cell>
          <cell r="D1057" t="str">
            <v>Meakin</v>
          </cell>
          <cell r="E1057" t="str">
            <v>Sutton</v>
          </cell>
          <cell r="F1057" t="str">
            <v>SL</v>
          </cell>
        </row>
        <row r="1058">
          <cell r="C1058" t="str">
            <v>Hannah</v>
          </cell>
          <cell r="D1058" t="str">
            <v>Mitchell</v>
          </cell>
          <cell r="E1058" t="str">
            <v>Sutton</v>
          </cell>
          <cell r="F1058" t="str">
            <v>SL</v>
          </cell>
        </row>
        <row r="1059">
          <cell r="C1059" t="str">
            <v>Nikita</v>
          </cell>
          <cell r="D1059" t="str">
            <v>Pembleton</v>
          </cell>
          <cell r="E1059" t="str">
            <v>Sutton</v>
          </cell>
          <cell r="F1059" t="str">
            <v>SL</v>
          </cell>
        </row>
        <row r="1060">
          <cell r="C1060" t="str">
            <v>Heather</v>
          </cell>
          <cell r="D1060" t="str">
            <v>Pike</v>
          </cell>
          <cell r="E1060" t="str">
            <v>Sutton</v>
          </cell>
          <cell r="F1060" t="str">
            <v>VL40</v>
          </cell>
        </row>
        <row r="1061">
          <cell r="C1061" t="str">
            <v>Jill</v>
          </cell>
          <cell r="D1061" t="str">
            <v>Riley</v>
          </cell>
          <cell r="E1061" t="str">
            <v>Sutton</v>
          </cell>
          <cell r="F1061" t="str">
            <v>VL45</v>
          </cell>
        </row>
        <row r="1062">
          <cell r="C1062" t="str">
            <v>Jodie</v>
          </cell>
          <cell r="D1062" t="str">
            <v>Sibert</v>
          </cell>
          <cell r="E1062" t="str">
            <v>Sutton</v>
          </cell>
          <cell r="F1062" t="str">
            <v>SL</v>
          </cell>
        </row>
        <row r="1063">
          <cell r="C1063" t="str">
            <v>Patricia</v>
          </cell>
          <cell r="D1063" t="str">
            <v>Steel</v>
          </cell>
          <cell r="E1063" t="str">
            <v>Sutton</v>
          </cell>
          <cell r="F1063" t="str">
            <v>VL45</v>
          </cell>
        </row>
        <row r="1064">
          <cell r="C1064" t="str">
            <v>Sandra</v>
          </cell>
          <cell r="D1064" t="str">
            <v>Stringfellow</v>
          </cell>
          <cell r="E1064" t="str">
            <v>Sutton</v>
          </cell>
          <cell r="F1064" t="str">
            <v>VL45</v>
          </cell>
        </row>
        <row r="1065">
          <cell r="C1065" t="str">
            <v>Terrie</v>
          </cell>
          <cell r="D1065" t="str">
            <v>Theaker</v>
          </cell>
          <cell r="E1065" t="str">
            <v>Sutton</v>
          </cell>
          <cell r="F1065" t="str">
            <v>SL</v>
          </cell>
        </row>
        <row r="1066">
          <cell r="C1066" t="str">
            <v>Alison</v>
          </cell>
          <cell r="D1066" t="str">
            <v>Thurman</v>
          </cell>
          <cell r="E1066" t="str">
            <v>Sutton</v>
          </cell>
          <cell r="F1066" t="str">
            <v>VL45</v>
          </cell>
        </row>
        <row r="1067">
          <cell r="C1067" t="str">
            <v>Linda</v>
          </cell>
          <cell r="D1067" t="str">
            <v>Timmons</v>
          </cell>
          <cell r="E1067" t="str">
            <v>Sutton</v>
          </cell>
          <cell r="F1067" t="str">
            <v>VL60+</v>
          </cell>
        </row>
        <row r="1068">
          <cell r="C1068" t="str">
            <v>Karen</v>
          </cell>
          <cell r="D1068" t="str">
            <v>Tipple</v>
          </cell>
          <cell r="E1068" t="str">
            <v>Sutton</v>
          </cell>
          <cell r="F1068" t="str">
            <v>VL40</v>
          </cell>
        </row>
        <row r="1069">
          <cell r="C1069" t="str">
            <v>Claire</v>
          </cell>
          <cell r="D1069" t="str">
            <v>Watson</v>
          </cell>
          <cell r="E1069" t="str">
            <v>Sutton</v>
          </cell>
          <cell r="F1069" t="str">
            <v>SL</v>
          </cell>
        </row>
        <row r="1070">
          <cell r="C1070" t="str">
            <v>Claire</v>
          </cell>
          <cell r="D1070" t="str">
            <v>Woolis</v>
          </cell>
          <cell r="E1070" t="str">
            <v>Sutton</v>
          </cell>
          <cell r="F1070" t="str">
            <v>SL</v>
          </cell>
        </row>
        <row r="1071">
          <cell r="C1071" t="str">
            <v>Bethany</v>
          </cell>
          <cell r="D1071" t="str">
            <v>Ceney</v>
          </cell>
          <cell r="E1071" t="str">
            <v>Sutton</v>
          </cell>
          <cell r="F1071">
            <v>0</v>
          </cell>
        </row>
        <row r="1072">
          <cell r="C1072" t="str">
            <v>Claire</v>
          </cell>
          <cell r="D1072" t="str">
            <v>Thornley</v>
          </cell>
          <cell r="E1072" t="str">
            <v>Sutton</v>
          </cell>
          <cell r="F1072" t="str">
            <v>SL</v>
          </cell>
        </row>
        <row r="1073">
          <cell r="C1073">
            <v>0</v>
          </cell>
          <cell r="D1073">
            <v>0</v>
          </cell>
          <cell r="E1073" t="str">
            <v>Sutton</v>
          </cell>
          <cell r="F1073" t="e">
            <v>#N/A</v>
          </cell>
        </row>
        <row r="1074">
          <cell r="C1074">
            <v>0</v>
          </cell>
          <cell r="D1074">
            <v>0</v>
          </cell>
          <cell r="E1074" t="str">
            <v>Sutton</v>
          </cell>
          <cell r="F1074" t="e">
            <v>#N/A</v>
          </cell>
        </row>
        <row r="1075">
          <cell r="C1075">
            <v>0</v>
          </cell>
          <cell r="D1075">
            <v>0</v>
          </cell>
          <cell r="E1075" t="str">
            <v>Sutton</v>
          </cell>
          <cell r="F1075" t="e">
            <v>#N/A</v>
          </cell>
        </row>
        <row r="1076">
          <cell r="C1076">
            <v>0</v>
          </cell>
          <cell r="D1076">
            <v>0</v>
          </cell>
          <cell r="E1076" t="str">
            <v>Sutton</v>
          </cell>
          <cell r="F1076" t="e">
            <v>#N/A</v>
          </cell>
        </row>
        <row r="1077">
          <cell r="C1077">
            <v>0</v>
          </cell>
          <cell r="D1077">
            <v>0</v>
          </cell>
          <cell r="E1077" t="str">
            <v>Sutton</v>
          </cell>
          <cell r="F1077" t="e">
            <v>#N/A</v>
          </cell>
        </row>
        <row r="1078">
          <cell r="C1078">
            <v>0</v>
          </cell>
          <cell r="D1078">
            <v>0</v>
          </cell>
          <cell r="E1078" t="str">
            <v>Sutton</v>
          </cell>
          <cell r="F1078" t="e">
            <v>#N/A</v>
          </cell>
        </row>
        <row r="1079">
          <cell r="C1079">
            <v>0</v>
          </cell>
          <cell r="D1079">
            <v>0</v>
          </cell>
          <cell r="E1079" t="str">
            <v>Sutton</v>
          </cell>
          <cell r="F1079" t="e">
            <v>#N/A</v>
          </cell>
        </row>
        <row r="1080">
          <cell r="C1080">
            <v>0</v>
          </cell>
          <cell r="D1080">
            <v>0</v>
          </cell>
          <cell r="E1080" t="str">
            <v>Sutton</v>
          </cell>
          <cell r="F1080" t="e">
            <v>#N/A</v>
          </cell>
        </row>
        <row r="1081">
          <cell r="C1081">
            <v>0</v>
          </cell>
          <cell r="D1081">
            <v>0</v>
          </cell>
          <cell r="E1081" t="str">
            <v>Sutton</v>
          </cell>
          <cell r="F1081" t="e">
            <v>#N/A</v>
          </cell>
        </row>
        <row r="1082">
          <cell r="C1082">
            <v>0</v>
          </cell>
          <cell r="D1082">
            <v>0</v>
          </cell>
          <cell r="E1082" t="str">
            <v>Sutton</v>
          </cell>
          <cell r="F1082" t="e">
            <v>#N/A</v>
          </cell>
        </row>
        <row r="1083">
          <cell r="C1083">
            <v>0</v>
          </cell>
          <cell r="D1083">
            <v>0</v>
          </cell>
          <cell r="E1083" t="str">
            <v>Sutton</v>
          </cell>
          <cell r="F1083" t="e">
            <v>#N/A</v>
          </cell>
        </row>
        <row r="1084">
          <cell r="C1084">
            <v>0</v>
          </cell>
          <cell r="D1084">
            <v>0</v>
          </cell>
          <cell r="E1084" t="str">
            <v>Sutton</v>
          </cell>
          <cell r="F1084" t="e">
            <v>#N/A</v>
          </cell>
        </row>
        <row r="1085">
          <cell r="C1085">
            <v>0</v>
          </cell>
          <cell r="D1085">
            <v>0</v>
          </cell>
          <cell r="E1085" t="str">
            <v>Sutton</v>
          </cell>
          <cell r="F1085" t="e">
            <v>#N/A</v>
          </cell>
        </row>
        <row r="1086">
          <cell r="C1086">
            <v>0</v>
          </cell>
          <cell r="D1086">
            <v>0</v>
          </cell>
          <cell r="E1086" t="str">
            <v>Sutton</v>
          </cell>
          <cell r="F1086" t="e">
            <v>#N/A</v>
          </cell>
        </row>
        <row r="1087">
          <cell r="C1087">
            <v>0</v>
          </cell>
          <cell r="D1087">
            <v>0</v>
          </cell>
          <cell r="E1087" t="str">
            <v>Sutton</v>
          </cell>
          <cell r="F1087" t="e">
            <v>#N/A</v>
          </cell>
        </row>
        <row r="1088">
          <cell r="C1088">
            <v>0</v>
          </cell>
          <cell r="D1088">
            <v>0</v>
          </cell>
          <cell r="E1088" t="str">
            <v>Sutton</v>
          </cell>
          <cell r="F1088" t="e">
            <v>#N/A</v>
          </cell>
        </row>
        <row r="1089">
          <cell r="C1089">
            <v>0</v>
          </cell>
          <cell r="D1089">
            <v>0</v>
          </cell>
          <cell r="E1089" t="str">
            <v>Sutton</v>
          </cell>
          <cell r="F1089" t="e">
            <v>#N/A</v>
          </cell>
        </row>
        <row r="1090">
          <cell r="C1090">
            <v>0</v>
          </cell>
          <cell r="D1090">
            <v>0</v>
          </cell>
          <cell r="E1090" t="str">
            <v>Sutton</v>
          </cell>
          <cell r="F1090" t="e">
            <v>#N/A</v>
          </cell>
        </row>
        <row r="1091">
          <cell r="C1091">
            <v>0</v>
          </cell>
          <cell r="D1091">
            <v>0</v>
          </cell>
          <cell r="E1091" t="str">
            <v>Sutton</v>
          </cell>
          <cell r="F1091" t="e">
            <v>#N/A</v>
          </cell>
        </row>
        <row r="1092">
          <cell r="C1092">
            <v>0</v>
          </cell>
          <cell r="D1092">
            <v>0</v>
          </cell>
          <cell r="E1092" t="str">
            <v>Sutton</v>
          </cell>
          <cell r="F1092" t="e">
            <v>#N/A</v>
          </cell>
        </row>
        <row r="1093">
          <cell r="C1093">
            <v>0</v>
          </cell>
          <cell r="D1093">
            <v>0</v>
          </cell>
          <cell r="E1093" t="str">
            <v>Sutton</v>
          </cell>
          <cell r="F1093" t="e">
            <v>#N/A</v>
          </cell>
        </row>
        <row r="1094">
          <cell r="C1094">
            <v>0</v>
          </cell>
          <cell r="D1094">
            <v>0</v>
          </cell>
          <cell r="E1094" t="str">
            <v>Sutton</v>
          </cell>
          <cell r="F1094" t="e">
            <v>#N/A</v>
          </cell>
        </row>
        <row r="1095">
          <cell r="C1095">
            <v>0</v>
          </cell>
          <cell r="D1095">
            <v>0</v>
          </cell>
          <cell r="E1095" t="str">
            <v>Sutton</v>
          </cell>
          <cell r="F1095" t="e">
            <v>#N/A</v>
          </cell>
        </row>
        <row r="1096">
          <cell r="C1096" t="e">
            <v>#N/A</v>
          </cell>
          <cell r="D1096" t="e">
            <v>#N/A</v>
          </cell>
          <cell r="E1096" t="e">
            <v>#N/A</v>
          </cell>
          <cell r="F1096" t="e">
            <v>#N/A</v>
          </cell>
        </row>
        <row r="1097">
          <cell r="C1097" t="str">
            <v>Craig</v>
          </cell>
          <cell r="D1097" t="str">
            <v>Allen</v>
          </cell>
          <cell r="E1097" t="str">
            <v>Wirksworth</v>
          </cell>
          <cell r="F1097" t="str">
            <v>SM</v>
          </cell>
        </row>
        <row r="1098">
          <cell r="C1098" t="str">
            <v>Mike</v>
          </cell>
          <cell r="D1098" t="str">
            <v>Briggs</v>
          </cell>
          <cell r="E1098" t="str">
            <v>Wirksworth</v>
          </cell>
          <cell r="F1098" t="str">
            <v>VM65+</v>
          </cell>
        </row>
        <row r="1099">
          <cell r="C1099" t="str">
            <v>Russ</v>
          </cell>
          <cell r="D1099" t="str">
            <v>Burk</v>
          </cell>
          <cell r="E1099" t="str">
            <v>Wirksworth</v>
          </cell>
          <cell r="F1099" t="str">
            <v>VM40</v>
          </cell>
        </row>
        <row r="1100">
          <cell r="C1100" t="str">
            <v>Keith</v>
          </cell>
          <cell r="D1100" t="str">
            <v>Czertowicz</v>
          </cell>
          <cell r="E1100" t="str">
            <v>Wirksworth</v>
          </cell>
          <cell r="F1100" t="str">
            <v>VM50</v>
          </cell>
        </row>
        <row r="1101">
          <cell r="C1101" t="str">
            <v>Rob</v>
          </cell>
          <cell r="D1101" t="str">
            <v>Eatherden</v>
          </cell>
          <cell r="E1101" t="str">
            <v>Wirksworth</v>
          </cell>
          <cell r="F1101" t="str">
            <v>VM45</v>
          </cell>
        </row>
        <row r="1102">
          <cell r="C1102" t="str">
            <v>Llwydmor</v>
          </cell>
          <cell r="D1102" t="str">
            <v>Evans</v>
          </cell>
          <cell r="E1102" t="str">
            <v>Wirksworth</v>
          </cell>
          <cell r="F1102" t="str">
            <v>VM45</v>
          </cell>
        </row>
        <row r="1103">
          <cell r="C1103" t="str">
            <v>Kevin</v>
          </cell>
          <cell r="D1103" t="str">
            <v>Frith</v>
          </cell>
          <cell r="E1103" t="str">
            <v>Wirksworth</v>
          </cell>
          <cell r="F1103" t="e">
            <v>#N/A</v>
          </cell>
        </row>
        <row r="1104">
          <cell r="C1104" t="str">
            <v>David</v>
          </cell>
          <cell r="D1104" t="str">
            <v>Harrison</v>
          </cell>
          <cell r="E1104" t="str">
            <v>Wirksworth</v>
          </cell>
          <cell r="F1104" t="str">
            <v>VM45</v>
          </cell>
        </row>
        <row r="1105">
          <cell r="C1105" t="str">
            <v>Neil</v>
          </cell>
          <cell r="D1105" t="str">
            <v>Hinds</v>
          </cell>
          <cell r="E1105" t="str">
            <v>Wirksworth</v>
          </cell>
          <cell r="F1105" t="str">
            <v>VM45</v>
          </cell>
        </row>
        <row r="1106">
          <cell r="C1106" t="str">
            <v>Paul</v>
          </cell>
          <cell r="D1106" t="str">
            <v>Holmes</v>
          </cell>
          <cell r="E1106" t="str">
            <v>Wirksworth</v>
          </cell>
          <cell r="F1106" t="str">
            <v>VM45</v>
          </cell>
        </row>
        <row r="1107">
          <cell r="C1107" t="str">
            <v>Ron</v>
          </cell>
          <cell r="D1107" t="str">
            <v>Ilsley</v>
          </cell>
          <cell r="E1107" t="str">
            <v>Wirksworth</v>
          </cell>
          <cell r="F1107" t="str">
            <v>VM50</v>
          </cell>
        </row>
        <row r="1108">
          <cell r="C1108" t="str">
            <v>Andy</v>
          </cell>
          <cell r="D1108" t="str">
            <v>Lindop</v>
          </cell>
          <cell r="E1108" t="str">
            <v>Wirksworth</v>
          </cell>
          <cell r="F1108" t="str">
            <v>VM50</v>
          </cell>
        </row>
        <row r="1109">
          <cell r="C1109" t="str">
            <v>Don</v>
          </cell>
          <cell r="D1109" t="str">
            <v>Lindop</v>
          </cell>
          <cell r="E1109" t="str">
            <v>Wirksworth</v>
          </cell>
          <cell r="F1109" t="str">
            <v>SM</v>
          </cell>
        </row>
        <row r="1110">
          <cell r="C1110" t="str">
            <v>Alex</v>
          </cell>
          <cell r="D1110" t="str">
            <v>May</v>
          </cell>
          <cell r="E1110" t="str">
            <v>Wirksworth</v>
          </cell>
          <cell r="F1110" t="str">
            <v>VM40</v>
          </cell>
        </row>
        <row r="1111">
          <cell r="C1111" t="str">
            <v>Peter</v>
          </cell>
          <cell r="D1111" t="str">
            <v>McCarthy</v>
          </cell>
          <cell r="E1111" t="str">
            <v>Wirksworth</v>
          </cell>
          <cell r="F1111" t="str">
            <v>VM45</v>
          </cell>
        </row>
        <row r="1112">
          <cell r="C1112" t="str">
            <v>Russ</v>
          </cell>
          <cell r="D1112" t="str">
            <v>Morgan</v>
          </cell>
          <cell r="E1112" t="str">
            <v>Wirksworth</v>
          </cell>
          <cell r="F1112" t="str">
            <v>SM</v>
          </cell>
        </row>
        <row r="1113">
          <cell r="C1113" t="str">
            <v>David</v>
          </cell>
          <cell r="D1113" t="str">
            <v>Oliver</v>
          </cell>
          <cell r="E1113" t="str">
            <v>Wirksworth</v>
          </cell>
          <cell r="F1113" t="str">
            <v>VM60</v>
          </cell>
        </row>
        <row r="1114">
          <cell r="C1114" t="str">
            <v>Ian</v>
          </cell>
          <cell r="D1114" t="str">
            <v>Parfitt</v>
          </cell>
          <cell r="E1114" t="str">
            <v>Wirksworth</v>
          </cell>
          <cell r="F1114" t="str">
            <v>VM60</v>
          </cell>
        </row>
        <row r="1115">
          <cell r="C1115" t="str">
            <v>Nick</v>
          </cell>
          <cell r="D1115" t="str">
            <v>Payne</v>
          </cell>
          <cell r="E1115" t="str">
            <v>Wirksworth</v>
          </cell>
          <cell r="F1115" t="str">
            <v>VM40</v>
          </cell>
        </row>
        <row r="1116">
          <cell r="C1116" t="str">
            <v>John</v>
          </cell>
          <cell r="D1116" t="str">
            <v>Plant</v>
          </cell>
          <cell r="E1116" t="str">
            <v>Wirksworth</v>
          </cell>
          <cell r="F1116" t="str">
            <v>SM</v>
          </cell>
        </row>
        <row r="1117">
          <cell r="C1117" t="str">
            <v>Chris</v>
          </cell>
          <cell r="D1117" t="str">
            <v>Rosling</v>
          </cell>
          <cell r="E1117" t="str">
            <v>Wirksworth</v>
          </cell>
          <cell r="F1117" t="str">
            <v>VM55</v>
          </cell>
        </row>
        <row r="1118">
          <cell r="C1118" t="str">
            <v>Peter</v>
          </cell>
          <cell r="D1118" t="str">
            <v>Sharkey</v>
          </cell>
          <cell r="E1118" t="str">
            <v>Wirksworth</v>
          </cell>
          <cell r="F1118" t="str">
            <v>VM50</v>
          </cell>
        </row>
        <row r="1119">
          <cell r="C1119" t="str">
            <v>Matt</v>
          </cell>
          <cell r="D1119" t="str">
            <v>Smith</v>
          </cell>
          <cell r="E1119" t="str">
            <v>Wirksworth</v>
          </cell>
          <cell r="F1119" t="str">
            <v>SM</v>
          </cell>
        </row>
        <row r="1120">
          <cell r="C1120" t="str">
            <v>Nigel</v>
          </cell>
          <cell r="D1120" t="str">
            <v>Taylor</v>
          </cell>
          <cell r="E1120" t="str">
            <v>Wirksworth</v>
          </cell>
          <cell r="F1120" t="str">
            <v>VM40</v>
          </cell>
        </row>
        <row r="1121">
          <cell r="C1121" t="str">
            <v>Rob</v>
          </cell>
          <cell r="D1121" t="str">
            <v>Tresider</v>
          </cell>
          <cell r="E1121" t="str">
            <v>Wirksworth</v>
          </cell>
          <cell r="F1121" t="str">
            <v>VM60</v>
          </cell>
        </row>
        <row r="1122">
          <cell r="C1122" t="str">
            <v>Derek</v>
          </cell>
          <cell r="D1122" t="str">
            <v>White</v>
          </cell>
          <cell r="E1122" t="str">
            <v>Wirksworth</v>
          </cell>
          <cell r="F1122" t="str">
            <v>VM60</v>
          </cell>
        </row>
        <row r="1123">
          <cell r="C1123" t="str">
            <v>Dominic </v>
          </cell>
          <cell r="D1123" t="str">
            <v>Wilson</v>
          </cell>
          <cell r="E1123" t="str">
            <v>Wirksworth</v>
          </cell>
          <cell r="F1123" t="str">
            <v>VM45</v>
          </cell>
        </row>
        <row r="1124">
          <cell r="C1124" t="str">
            <v>Martin</v>
          </cell>
          <cell r="D1124" t="str">
            <v>Dowson</v>
          </cell>
          <cell r="E1124" t="str">
            <v>Wirksworth</v>
          </cell>
          <cell r="F1124" t="e">
            <v>#N/A</v>
          </cell>
        </row>
        <row r="1125">
          <cell r="C1125" t="str">
            <v>Carole</v>
          </cell>
          <cell r="D1125" t="str">
            <v>Birch</v>
          </cell>
          <cell r="E1125" t="str">
            <v>Wirksworth</v>
          </cell>
          <cell r="F1125" t="str">
            <v>VL50+</v>
          </cell>
        </row>
        <row r="1126">
          <cell r="C1126" t="str">
            <v>Claire</v>
          </cell>
          <cell r="D1126" t="str">
            <v>Bracegirdle</v>
          </cell>
          <cell r="E1126" t="str">
            <v>Wirksworth</v>
          </cell>
          <cell r="F1126" t="str">
            <v>SL</v>
          </cell>
        </row>
        <row r="1127">
          <cell r="C1127" t="str">
            <v>Alison</v>
          </cell>
          <cell r="D1127" t="str">
            <v>Cousins</v>
          </cell>
          <cell r="E1127" t="str">
            <v>Wirksworth</v>
          </cell>
          <cell r="F1127" t="str">
            <v>SL</v>
          </cell>
        </row>
        <row r="1128">
          <cell r="C1128" t="str">
            <v>Niki</v>
          </cell>
          <cell r="D1128" t="str">
            <v>Field</v>
          </cell>
          <cell r="E1128" t="str">
            <v>Wirksworth</v>
          </cell>
          <cell r="F1128" t="str">
            <v>VL40</v>
          </cell>
        </row>
        <row r="1129">
          <cell r="C1129" t="str">
            <v>Sally</v>
          </cell>
          <cell r="D1129" t="str">
            <v>Foulds</v>
          </cell>
          <cell r="E1129" t="str">
            <v>Wirksworth</v>
          </cell>
          <cell r="F1129" t="str">
            <v>VL40</v>
          </cell>
        </row>
        <row r="1130">
          <cell r="C1130" t="str">
            <v>Steff</v>
          </cell>
          <cell r="D1130" t="str">
            <v>Ilsley</v>
          </cell>
          <cell r="E1130" t="str">
            <v>Wirksworth</v>
          </cell>
          <cell r="F1130" t="str">
            <v>VL45</v>
          </cell>
        </row>
        <row r="1131">
          <cell r="C1131" t="str">
            <v>Kathleen</v>
          </cell>
          <cell r="D1131" t="str">
            <v>Lindop</v>
          </cell>
          <cell r="E1131" t="str">
            <v>Wirksworth</v>
          </cell>
          <cell r="F1131" t="str">
            <v>SL</v>
          </cell>
        </row>
        <row r="1132">
          <cell r="C1132" t="str">
            <v>Mary-Frances</v>
          </cell>
          <cell r="D1132" t="str">
            <v>Lindop</v>
          </cell>
          <cell r="E1132" t="str">
            <v>Wirksworth</v>
          </cell>
          <cell r="F1132" t="str">
            <v>SL</v>
          </cell>
        </row>
        <row r="1133">
          <cell r="C1133" t="str">
            <v>Emma</v>
          </cell>
          <cell r="D1133" t="str">
            <v>Mortimer</v>
          </cell>
          <cell r="E1133" t="str">
            <v>Wirksworth</v>
          </cell>
          <cell r="F1133" t="str">
            <v>VL40</v>
          </cell>
        </row>
        <row r="1134">
          <cell r="C1134" t="str">
            <v>Pam</v>
          </cell>
          <cell r="D1134" t="str">
            <v>Oliver</v>
          </cell>
          <cell r="E1134" t="str">
            <v>Wirksworth</v>
          </cell>
          <cell r="F1134" t="str">
            <v>VL60+</v>
          </cell>
        </row>
        <row r="1135">
          <cell r="C1135" t="str">
            <v>Mandy</v>
          </cell>
          <cell r="D1135" t="str">
            <v>Osborne</v>
          </cell>
          <cell r="E1135" t="str">
            <v>Wirksworth</v>
          </cell>
          <cell r="F1135" t="str">
            <v>VL45</v>
          </cell>
        </row>
        <row r="1136">
          <cell r="C1136" t="str">
            <v>Ruth</v>
          </cell>
          <cell r="D1136" t="str">
            <v>Parker</v>
          </cell>
          <cell r="E1136" t="str">
            <v>Wirksworth</v>
          </cell>
          <cell r="F1136" t="str">
            <v>SL</v>
          </cell>
        </row>
        <row r="1137">
          <cell r="C1137" t="str">
            <v>Judith</v>
          </cell>
          <cell r="D1137" t="str">
            <v>Sharkey</v>
          </cell>
          <cell r="E1137" t="str">
            <v>Wirksworth</v>
          </cell>
          <cell r="F1137" t="str">
            <v>VL45</v>
          </cell>
        </row>
        <row r="1138">
          <cell r="C1138" t="str">
            <v>Jane</v>
          </cell>
          <cell r="D1138" t="str">
            <v>Tresidder</v>
          </cell>
          <cell r="E1138" t="str">
            <v>Wirksworth</v>
          </cell>
          <cell r="F1138" t="str">
            <v>VL60+</v>
          </cell>
        </row>
        <row r="1139">
          <cell r="C1139" t="str">
            <v>Becky</v>
          </cell>
          <cell r="D1139" t="str">
            <v>Watson</v>
          </cell>
          <cell r="E1139" t="str">
            <v>Wirksworth</v>
          </cell>
          <cell r="F1139" t="str">
            <v>SL</v>
          </cell>
        </row>
        <row r="1140">
          <cell r="C1140" t="str">
            <v>Liz</v>
          </cell>
          <cell r="D1140" t="str">
            <v>Watson</v>
          </cell>
          <cell r="E1140" t="str">
            <v>Wirksworth</v>
          </cell>
          <cell r="F1140" t="str">
            <v>VL45</v>
          </cell>
        </row>
        <row r="1141">
          <cell r="C1141" t="str">
            <v>Caroline</v>
          </cell>
          <cell r="D1141" t="str">
            <v>White</v>
          </cell>
          <cell r="E1141" t="str">
            <v>Wirksworth</v>
          </cell>
          <cell r="F1141" t="str">
            <v>SL</v>
          </cell>
        </row>
        <row r="1142">
          <cell r="C1142" t="str">
            <v>Sue</v>
          </cell>
          <cell r="D1142" t="str">
            <v>White</v>
          </cell>
          <cell r="E1142" t="str">
            <v>Wirksworth</v>
          </cell>
          <cell r="F1142" t="str">
            <v>VL45</v>
          </cell>
        </row>
        <row r="1143">
          <cell r="C1143" t="str">
            <v>Emma</v>
          </cell>
          <cell r="D1143" t="str">
            <v>Hagger</v>
          </cell>
          <cell r="E1143" t="str">
            <v>Wirksworth</v>
          </cell>
          <cell r="F1143" t="e">
            <v>#N/A</v>
          </cell>
        </row>
        <row r="1144">
          <cell r="C1144">
            <v>0</v>
          </cell>
          <cell r="D1144">
            <v>0</v>
          </cell>
          <cell r="E1144" t="str">
            <v>Wirksworth</v>
          </cell>
          <cell r="F1144" t="e">
            <v>#N/A</v>
          </cell>
        </row>
        <row r="1145">
          <cell r="C1145">
            <v>0</v>
          </cell>
          <cell r="D1145">
            <v>0</v>
          </cell>
          <cell r="E1145" t="str">
            <v>Wirksworth</v>
          </cell>
          <cell r="F1145" t="e">
            <v>#N/A</v>
          </cell>
        </row>
        <row r="1146">
          <cell r="C1146">
            <v>0</v>
          </cell>
          <cell r="D1146">
            <v>0</v>
          </cell>
          <cell r="E1146" t="str">
            <v>Wirksworth</v>
          </cell>
          <cell r="F1146" t="e">
            <v>#N/A</v>
          </cell>
        </row>
        <row r="1147">
          <cell r="C1147">
            <v>0</v>
          </cell>
          <cell r="D1147">
            <v>0</v>
          </cell>
          <cell r="E1147" t="str">
            <v>Wirksworth</v>
          </cell>
          <cell r="F1147" t="e">
            <v>#N/A</v>
          </cell>
        </row>
        <row r="1148">
          <cell r="C1148">
            <v>0</v>
          </cell>
          <cell r="D1148">
            <v>0</v>
          </cell>
          <cell r="E1148" t="str">
            <v>Wirksworth</v>
          </cell>
          <cell r="F114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0"/>
  <sheetViews>
    <sheetView tabSelected="1" workbookViewId="0" topLeftCell="A1">
      <selection activeCell="A1" sqref="A1:R292"/>
    </sheetView>
  </sheetViews>
  <sheetFormatPr defaultColWidth="9.140625" defaultRowHeight="12.7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5.421875" style="0" bestFit="1" customWidth="1"/>
    <col min="8" max="8" width="1.7109375" style="10" customWidth="1"/>
    <col min="9" max="9" width="7.2812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7.00390625" style="0" bestFit="1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2.7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1:8" ht="18">
      <c r="A4" s="13" t="s">
        <v>3</v>
      </c>
      <c r="C4" s="13"/>
      <c r="D4" s="14"/>
      <c r="G4" s="15">
        <v>40288</v>
      </c>
      <c r="H4" s="16"/>
    </row>
    <row r="5" spans="5:8" ht="9.75" customHeight="1" thickBot="1">
      <c r="E5" s="13"/>
      <c r="F5" s="14"/>
      <c r="G5" s="15"/>
      <c r="H5" s="16"/>
    </row>
    <row r="6" spans="1:17" ht="23.25" thickBot="1">
      <c r="A6" s="17" t="s">
        <v>4</v>
      </c>
      <c r="B6" s="18"/>
      <c r="C6" s="19" t="s">
        <v>5</v>
      </c>
      <c r="D6" s="20"/>
      <c r="E6" s="19" t="s">
        <v>6</v>
      </c>
      <c r="F6" s="20"/>
      <c r="G6" s="19" t="s">
        <v>7</v>
      </c>
      <c r="H6" s="20"/>
      <c r="I6" s="19" t="s">
        <v>8</v>
      </c>
      <c r="J6" s="20"/>
      <c r="K6" s="21" t="s">
        <v>9</v>
      </c>
      <c r="L6" s="22"/>
      <c r="M6" s="21" t="s">
        <v>10</v>
      </c>
      <c r="N6" s="22"/>
      <c r="O6" s="21" t="s">
        <v>11</v>
      </c>
      <c r="P6" s="22"/>
      <c r="Q6" s="23" t="s">
        <v>12</v>
      </c>
    </row>
    <row r="7" spans="1:17" ht="12.75">
      <c r="A7" s="24">
        <v>1</v>
      </c>
      <c r="B7" s="25"/>
      <c r="C7" s="26" t="str">
        <f>+VLOOKUP(A7,'[1]RACE 1 INP'!$B$2:$F$1148,2,FALSE)</f>
        <v>Mark</v>
      </c>
      <c r="D7" s="27"/>
      <c r="E7" s="26" t="str">
        <f>+VLOOKUP(A7,'[1]RACE 1 INP'!$B$2:$F$1148,3,FALSE)</f>
        <v>Johnson</v>
      </c>
      <c r="F7" s="27"/>
      <c r="G7" s="26" t="str">
        <f>+VLOOKUP(A7,'[1]RACE 1 INP'!$B$2:$F$1148,4,FALSE)</f>
        <v>Mansfield</v>
      </c>
      <c r="H7" s="27"/>
      <c r="I7" s="26" t="str">
        <f>+VLOOKUP(A7,'[1]RACE 1 INP'!$B$2:$F$1148,5,FALSE)</f>
        <v>SM</v>
      </c>
      <c r="J7" s="27"/>
      <c r="K7" s="26">
        <f>COUNTIF(I$7:I7,I7)</f>
        <v>1</v>
      </c>
      <c r="L7" s="27"/>
      <c r="M7" s="25"/>
      <c r="N7" s="27"/>
      <c r="O7" s="25">
        <f>+'[1]RACE 1 INP'!I2</f>
        <v>1</v>
      </c>
      <c r="P7" s="27"/>
      <c r="Q7" s="28">
        <f>+'[1]RACE 1 INP'!J2</f>
        <v>0.020069444444444445</v>
      </c>
    </row>
    <row r="8" spans="1:17" ht="12.75">
      <c r="A8" s="29">
        <v>2</v>
      </c>
      <c r="B8" s="30"/>
      <c r="C8" s="26" t="str">
        <f>+VLOOKUP(A8,'[1]RACE 1 INP'!$B$2:$F$1148,2,FALSE)</f>
        <v>Joe</v>
      </c>
      <c r="D8" s="27"/>
      <c r="E8" s="26" t="str">
        <f>+VLOOKUP(A8,'[1]RACE 1 INP'!$B$2:$F$1148,3,FALSE)</f>
        <v>Rainsford</v>
      </c>
      <c r="F8" s="27"/>
      <c r="G8" s="26" t="str">
        <f>+VLOOKUP(A8,'[1]RACE 1 INP'!$B$2:$F$1148,4,FALSE)</f>
        <v>Heanor</v>
      </c>
      <c r="H8" s="27"/>
      <c r="I8" s="26" t="str">
        <f>+VLOOKUP(A8,'[1]RACE 1 INP'!$B$2:$F$1148,5,FALSE)</f>
        <v>JM</v>
      </c>
      <c r="J8" s="27"/>
      <c r="K8" s="26">
        <f>COUNTIF(I$7:I8,I8)</f>
        <v>1</v>
      </c>
      <c r="L8" s="27"/>
      <c r="M8" s="25">
        <f>+'[1]RACE 1 INP'!H3</f>
      </c>
      <c r="N8" s="27"/>
      <c r="O8" s="25">
        <f>+'[1]RACE 1 INP'!I3</f>
        <v>2</v>
      </c>
      <c r="P8" s="27"/>
      <c r="Q8" s="28">
        <f>+'[1]RACE 1 INP'!J3</f>
        <v>0.020300925925925927</v>
      </c>
    </row>
    <row r="9" spans="1:17" ht="12.75">
      <c r="A9" s="29">
        <v>3</v>
      </c>
      <c r="B9" s="30"/>
      <c r="C9" s="26" t="str">
        <f>+VLOOKUP(A9,'[1]RACE 1 INP'!$B$2:$F$1148,2,FALSE)</f>
        <v>Steve</v>
      </c>
      <c r="D9" s="27"/>
      <c r="E9" s="26" t="str">
        <f>+VLOOKUP(A9,'[1]RACE 1 INP'!$B$2:$F$1148,3,FALSE)</f>
        <v>Ashmore</v>
      </c>
      <c r="F9" s="27"/>
      <c r="G9" s="26" t="str">
        <f>+VLOOKUP(A9,'[1]RACE 1 INP'!$B$2:$F$1148,4,FALSE)</f>
        <v>Heanor</v>
      </c>
      <c r="H9" s="27"/>
      <c r="I9" s="26" t="str">
        <f>+VLOOKUP(A9,'[1]RACE 1 INP'!$B$2:$F$1148,5,FALSE)</f>
        <v>SM</v>
      </c>
      <c r="J9" s="27"/>
      <c r="K9" s="26">
        <f>COUNTIF(I$7:I9,I9)</f>
        <v>2</v>
      </c>
      <c r="L9" s="27"/>
      <c r="M9" s="25">
        <f>+'[1]RACE 1 INP'!H4</f>
      </c>
      <c r="N9" s="27"/>
      <c r="O9" s="25">
        <f>+'[1]RACE 1 INP'!I4</f>
        <v>3</v>
      </c>
      <c r="P9" s="27"/>
      <c r="Q9" s="28">
        <f>+'[1]RACE 1 INP'!J4</f>
        <v>0.020555555555555556</v>
      </c>
    </row>
    <row r="10" spans="1:17" ht="12.75">
      <c r="A10" s="29">
        <v>4</v>
      </c>
      <c r="B10" s="30"/>
      <c r="C10" s="26" t="str">
        <f>+VLOOKUP(A10,'[1]RACE 1 INP'!$B$2:$F$1148,2,FALSE)</f>
        <v>Chris</v>
      </c>
      <c r="D10" s="27"/>
      <c r="E10" s="26" t="str">
        <f>+VLOOKUP(A10,'[1]RACE 1 INP'!$B$2:$F$1148,3,FALSE)</f>
        <v>Adams</v>
      </c>
      <c r="F10" s="27"/>
      <c r="G10" s="26" t="str">
        <f>+VLOOKUP(A10,'[1]RACE 1 INP'!$B$2:$F$1148,4,FALSE)</f>
        <v>North Derbyshire</v>
      </c>
      <c r="H10" s="27"/>
      <c r="I10" s="26" t="str">
        <f>+VLOOKUP(A10,'[1]RACE 1 INP'!$B$2:$F$1148,5,FALSE)</f>
        <v>SM</v>
      </c>
      <c r="J10" s="27"/>
      <c r="K10" s="26">
        <f>COUNTIF(I$7:I10,I10)</f>
        <v>3</v>
      </c>
      <c r="L10" s="27"/>
      <c r="M10" s="25">
        <f>+'[1]RACE 1 INP'!H5</f>
      </c>
      <c r="N10" s="27"/>
      <c r="O10" s="25">
        <f>+'[1]RACE 1 INP'!I5</f>
        <v>4</v>
      </c>
      <c r="P10" s="27"/>
      <c r="Q10" s="28">
        <f>+'[1]RACE 1 INP'!J5</f>
        <v>0.020775462962962964</v>
      </c>
    </row>
    <row r="11" spans="1:17" ht="12.75">
      <c r="A11" s="29">
        <v>5</v>
      </c>
      <c r="B11" s="30"/>
      <c r="C11" s="26" t="str">
        <f>+VLOOKUP(A11,'[1]RACE 1 INP'!$B$2:$F$1148,2,FALSE)</f>
        <v>Ben</v>
      </c>
      <c r="D11" s="27"/>
      <c r="E11" s="26" t="str">
        <f>+VLOOKUP(A11,'[1]RACE 1 INP'!$B$2:$F$1148,3,FALSE)</f>
        <v>Radbourne</v>
      </c>
      <c r="F11" s="27"/>
      <c r="G11" s="26" t="str">
        <f>+VLOOKUP(A11,'[1]RACE 1 INP'!$B$2:$F$1148,4,FALSE)</f>
        <v>Heanor</v>
      </c>
      <c r="H11" s="27"/>
      <c r="I11" s="26" t="str">
        <f>+VLOOKUP(A11,'[1]RACE 1 INP'!$B$2:$F$1148,5,FALSE)</f>
        <v>SM</v>
      </c>
      <c r="J11" s="27"/>
      <c r="K11" s="26">
        <f>COUNTIF(I$7:I11,I11)</f>
        <v>4</v>
      </c>
      <c r="L11" s="27"/>
      <c r="M11" s="25">
        <f>+'[1]RACE 1 INP'!H6</f>
      </c>
      <c r="N11" s="27"/>
      <c r="O11" s="25">
        <f>+'[1]RACE 1 INP'!I6</f>
        <v>5</v>
      </c>
      <c r="P11" s="27"/>
      <c r="Q11" s="28">
        <f>+'[1]RACE 1 INP'!J6</f>
        <v>0.02094907407407407</v>
      </c>
    </row>
    <row r="12" spans="1:17" ht="12.75">
      <c r="A12" s="29">
        <v>6</v>
      </c>
      <c r="B12" s="30"/>
      <c r="C12" s="26" t="str">
        <f>+VLOOKUP(A12,'[1]RACE 1 INP'!$B$2:$F$1148,2,FALSE)</f>
        <v>Matt </v>
      </c>
      <c r="D12" s="27"/>
      <c r="E12" s="26" t="str">
        <f>+VLOOKUP(A12,'[1]RACE 1 INP'!$B$2:$F$1148,3,FALSE)</f>
        <v>Jones</v>
      </c>
      <c r="F12" s="27"/>
      <c r="G12" s="26" t="str">
        <f>+VLOOKUP(A12,'[1]RACE 1 INP'!$B$2:$F$1148,4,FALSE)</f>
        <v>Ripley</v>
      </c>
      <c r="H12" s="27"/>
      <c r="I12" s="26" t="str">
        <f>+VLOOKUP(A12,'[1]RACE 1 INP'!$B$2:$F$1148,5,FALSE)</f>
        <v>SM</v>
      </c>
      <c r="J12" s="27"/>
      <c r="K12" s="26">
        <f>COUNTIF(I$7:I12,I12)</f>
        <v>5</v>
      </c>
      <c r="L12" s="27"/>
      <c r="M12" s="25">
        <f>+'[1]RACE 1 INP'!H7</f>
      </c>
      <c r="N12" s="27"/>
      <c r="O12" s="25">
        <f>+'[1]RACE 1 INP'!I7</f>
        <v>6</v>
      </c>
      <c r="P12" s="27"/>
      <c r="Q12" s="28">
        <f>+'[1]RACE 1 INP'!J7</f>
        <v>0.021041666666666667</v>
      </c>
    </row>
    <row r="13" spans="1:17" ht="12.75">
      <c r="A13" s="29">
        <v>7</v>
      </c>
      <c r="B13" s="30"/>
      <c r="C13" s="26" t="str">
        <f>+VLOOKUP(A13,'[1]RACE 1 INP'!$B$2:$F$1148,2,FALSE)</f>
        <v>Dale</v>
      </c>
      <c r="D13" s="27"/>
      <c r="E13" s="26" t="str">
        <f>+VLOOKUP(A13,'[1]RACE 1 INP'!$B$2:$F$1148,3,FALSE)</f>
        <v>Annable</v>
      </c>
      <c r="F13" s="27"/>
      <c r="G13" s="26" t="str">
        <f>+VLOOKUP(A13,'[1]RACE 1 INP'!$B$2:$F$1148,4,FALSE)</f>
        <v>Belper</v>
      </c>
      <c r="H13" s="27"/>
      <c r="I13" s="26" t="str">
        <f>+VLOOKUP(A13,'[1]RACE 1 INP'!$B$2:$F$1148,5,FALSE)</f>
        <v>SM</v>
      </c>
      <c r="J13" s="27"/>
      <c r="K13" s="26">
        <f>COUNTIF(I$7:I13,I13)</f>
        <v>6</v>
      </c>
      <c r="L13" s="27"/>
      <c r="M13" s="25">
        <f>+'[1]RACE 1 INP'!H8</f>
      </c>
      <c r="N13" s="27"/>
      <c r="O13" s="25">
        <f>+'[1]RACE 1 INP'!I8</f>
        <v>7</v>
      </c>
      <c r="P13" s="27"/>
      <c r="Q13" s="28">
        <f>+'[1]RACE 1 INP'!J8</f>
        <v>0.02113425925925926</v>
      </c>
    </row>
    <row r="14" spans="1:17" ht="12.75">
      <c r="A14" s="29">
        <v>8</v>
      </c>
      <c r="B14" s="30"/>
      <c r="C14" s="26" t="str">
        <f>+VLOOKUP(A14,'[1]RACE 1 INP'!$B$2:$F$1148,2,FALSE)</f>
        <v>Darren</v>
      </c>
      <c r="D14" s="27"/>
      <c r="E14" s="26" t="str">
        <f>+VLOOKUP(A14,'[1]RACE 1 INP'!$B$2:$F$1148,3,FALSE)</f>
        <v>Ridout</v>
      </c>
      <c r="F14" s="27"/>
      <c r="G14" s="26" t="str">
        <f>+VLOOKUP(A14,'[1]RACE 1 INP'!$B$2:$F$1148,4,FALSE)</f>
        <v>Heanor</v>
      </c>
      <c r="H14" s="27"/>
      <c r="I14" s="26" t="str">
        <f>+VLOOKUP(A14,'[1]RACE 1 INP'!$B$2:$F$1148,5,FALSE)</f>
        <v>SM</v>
      </c>
      <c r="J14" s="27"/>
      <c r="K14" s="26">
        <f>COUNTIF(I$7:I14,I14)</f>
        <v>7</v>
      </c>
      <c r="L14" s="27"/>
      <c r="M14" s="25">
        <f>+'[1]RACE 1 INP'!H9</f>
      </c>
      <c r="N14" s="27"/>
      <c r="O14" s="25">
        <f>+'[1]RACE 1 INP'!I9</f>
        <v>8</v>
      </c>
      <c r="P14" s="27"/>
      <c r="Q14" s="28">
        <f>+'[1]RACE 1 INP'!J9</f>
        <v>0.02134259259259259</v>
      </c>
    </row>
    <row r="15" spans="1:17" ht="12.75">
      <c r="A15" s="29">
        <v>9</v>
      </c>
      <c r="B15" s="30"/>
      <c r="C15" s="26" t="str">
        <f>+VLOOKUP(A15,'[1]RACE 1 INP'!$B$2:$F$1148,2,FALSE)</f>
        <v>Pete</v>
      </c>
      <c r="D15" s="27"/>
      <c r="E15" s="26" t="str">
        <f>+VLOOKUP(A15,'[1]RACE 1 INP'!$B$2:$F$1148,3,FALSE)</f>
        <v>Stafford</v>
      </c>
      <c r="F15" s="27"/>
      <c r="G15" s="26" t="str">
        <f>+VLOOKUP(A15,'[1]RACE 1 INP'!$B$2:$F$1148,4,FALSE)</f>
        <v>Mansfield</v>
      </c>
      <c r="H15" s="27"/>
      <c r="I15" s="26" t="str">
        <f>+VLOOKUP(A15,'[1]RACE 1 INP'!$B$2:$F$1148,5,FALSE)</f>
        <v>VM50</v>
      </c>
      <c r="J15" s="27"/>
      <c r="K15" s="26">
        <f>COUNTIF(I$7:I15,I15)</f>
        <v>1</v>
      </c>
      <c r="L15" s="27"/>
      <c r="M15" s="25">
        <f>+'[1]RACE 1 INP'!H10</f>
      </c>
      <c r="N15" s="27"/>
      <c r="O15" s="25">
        <f>+'[1]RACE 1 INP'!I10</f>
        <v>9</v>
      </c>
      <c r="P15" s="27"/>
      <c r="Q15" s="28">
        <f>+'[1]RACE 1 INP'!J10</f>
        <v>0.021388888888888888</v>
      </c>
    </row>
    <row r="16" spans="1:17" ht="12.75">
      <c r="A16" s="29">
        <v>10</v>
      </c>
      <c r="B16" s="30"/>
      <c r="C16" s="26" t="str">
        <f>+VLOOKUP(A16,'[1]RACE 1 INP'!$B$2:$F$1148,2,FALSE)</f>
        <v>Carl</v>
      </c>
      <c r="D16" s="27"/>
      <c r="E16" s="26" t="str">
        <f>+VLOOKUP(A16,'[1]RACE 1 INP'!$B$2:$F$1148,3,FALSE)</f>
        <v>Wright</v>
      </c>
      <c r="F16" s="27"/>
      <c r="G16" s="26" t="str">
        <f>+VLOOKUP(A16,'[1]RACE 1 INP'!$B$2:$F$1148,4,FALSE)</f>
        <v>Kimberley</v>
      </c>
      <c r="H16" s="27"/>
      <c r="I16" s="26" t="str">
        <f>+VLOOKUP(A16,'[1]RACE 1 INP'!$B$2:$F$1148,5,FALSE)</f>
        <v>SM</v>
      </c>
      <c r="J16" s="27"/>
      <c r="K16" s="26">
        <f>COUNTIF(I$7:I16,I16)</f>
        <v>8</v>
      </c>
      <c r="L16" s="27"/>
      <c r="M16" s="25">
        <f>+'[1]RACE 1 INP'!H11</f>
      </c>
      <c r="N16" s="27"/>
      <c r="O16" s="25">
        <f>+'[1]RACE 1 INP'!I11</f>
        <v>10</v>
      </c>
      <c r="P16" s="27"/>
      <c r="Q16" s="28">
        <f>+'[1]RACE 1 INP'!J11</f>
        <v>0.021412037037037035</v>
      </c>
    </row>
    <row r="17" spans="1:17" ht="12.75">
      <c r="A17" s="29">
        <v>11</v>
      </c>
      <c r="B17" s="30"/>
      <c r="C17" s="26" t="str">
        <f>+VLOOKUP(A17,'[1]RACE 1 INP'!$B$2:$F$1148,2,FALSE)</f>
        <v>Geoff</v>
      </c>
      <c r="D17" s="27"/>
      <c r="E17" s="26" t="str">
        <f>+VLOOKUP(A17,'[1]RACE 1 INP'!$B$2:$F$1148,3,FALSE)</f>
        <v>Lowry</v>
      </c>
      <c r="F17" s="27"/>
      <c r="G17" s="26" t="str">
        <f>+VLOOKUP(A17,'[1]RACE 1 INP'!$B$2:$F$1148,4,FALSE)</f>
        <v>Belper</v>
      </c>
      <c r="H17" s="27"/>
      <c r="I17" s="26" t="str">
        <f>+VLOOKUP(A17,'[1]RACE 1 INP'!$B$2:$F$1148,5,FALSE)</f>
        <v>VM45</v>
      </c>
      <c r="J17" s="27"/>
      <c r="K17" s="26">
        <f>COUNTIF(I$7:I17,I17)</f>
        <v>1</v>
      </c>
      <c r="L17" s="27"/>
      <c r="M17" s="25">
        <f>+'[1]RACE 1 INP'!H12</f>
      </c>
      <c r="N17" s="27"/>
      <c r="O17" s="25">
        <f>+'[1]RACE 1 INP'!I12</f>
        <v>11</v>
      </c>
      <c r="P17" s="27"/>
      <c r="Q17" s="28">
        <f>+'[1]RACE 1 INP'!J12</f>
        <v>0.021435185185185186</v>
      </c>
    </row>
    <row r="18" spans="1:17" ht="12.75">
      <c r="A18" s="29">
        <v>12</v>
      </c>
      <c r="B18" s="30"/>
      <c r="C18" s="26" t="str">
        <f>+VLOOKUP(A18,'[1]RACE 1 INP'!$B$2:$F$1148,2,FALSE)</f>
        <v>David</v>
      </c>
      <c r="D18" s="27"/>
      <c r="E18" s="26" t="str">
        <f>+VLOOKUP(A18,'[1]RACE 1 INP'!$B$2:$F$1148,3,FALSE)</f>
        <v>Riach</v>
      </c>
      <c r="F18" s="27"/>
      <c r="G18" s="26" t="str">
        <f>+VLOOKUP(A18,'[1]RACE 1 INP'!$B$2:$F$1148,4,FALSE)</f>
        <v>North Derbyshire</v>
      </c>
      <c r="H18" s="27"/>
      <c r="I18" s="26" t="str">
        <f>+VLOOKUP(A18,'[1]RACE 1 INP'!$B$2:$F$1148,5,FALSE)</f>
        <v>VM40</v>
      </c>
      <c r="J18" s="27"/>
      <c r="K18" s="26">
        <f>COUNTIF(I$7:I18,I18)</f>
        <v>1</v>
      </c>
      <c r="L18" s="27"/>
      <c r="M18" s="25">
        <f>+'[1]RACE 1 INP'!H13</f>
      </c>
      <c r="N18" s="27"/>
      <c r="O18" s="25">
        <f>+'[1]RACE 1 INP'!I13</f>
        <v>12</v>
      </c>
      <c r="P18" s="27"/>
      <c r="Q18" s="28">
        <f>+'[1]RACE 1 INP'!J13</f>
        <v>0.021504629629629627</v>
      </c>
    </row>
    <row r="19" spans="1:17" ht="12.75">
      <c r="A19" s="29">
        <v>13</v>
      </c>
      <c r="B19" s="30"/>
      <c r="C19" s="26" t="str">
        <f>+VLOOKUP(A19,'[1]RACE 1 INP'!$B$2:$F$1148,2,FALSE)</f>
        <v>Steve</v>
      </c>
      <c r="D19" s="27"/>
      <c r="E19" s="26" t="str">
        <f>+VLOOKUP(A19,'[1]RACE 1 INP'!$B$2:$F$1148,3,FALSE)</f>
        <v>Leverton</v>
      </c>
      <c r="F19" s="27"/>
      <c r="G19" s="26" t="str">
        <f>+VLOOKUP(A19,'[1]RACE 1 INP'!$B$2:$F$1148,4,FALSE)</f>
        <v>North Derbyshire</v>
      </c>
      <c r="H19" s="27"/>
      <c r="I19" s="26" t="str">
        <f>+VLOOKUP(A19,'[1]RACE 1 INP'!$B$2:$F$1148,5,FALSE)</f>
        <v>VM50</v>
      </c>
      <c r="J19" s="27"/>
      <c r="K19" s="26">
        <f>COUNTIF(I$7:I19,I19)</f>
        <v>2</v>
      </c>
      <c r="L19" s="27"/>
      <c r="M19" s="25">
        <f>+'[1]RACE 1 INP'!H14</f>
      </c>
      <c r="N19" s="27"/>
      <c r="O19" s="25">
        <f>+'[1]RACE 1 INP'!I14</f>
        <v>13</v>
      </c>
      <c r="P19" s="27"/>
      <c r="Q19" s="28">
        <f>+'[1]RACE 1 INP'!J14</f>
        <v>0.021574074074074075</v>
      </c>
    </row>
    <row r="20" spans="1:17" ht="12.75">
      <c r="A20" s="29">
        <v>14</v>
      </c>
      <c r="B20" s="30"/>
      <c r="C20" s="26" t="str">
        <f>+VLOOKUP(A20,'[1]RACE 1 INP'!$B$2:$F$1148,2,FALSE)</f>
        <v>Lee</v>
      </c>
      <c r="D20" s="27"/>
      <c r="E20" s="26" t="str">
        <f>+VLOOKUP(A20,'[1]RACE 1 INP'!$B$2:$F$1148,3,FALSE)</f>
        <v>Perkins</v>
      </c>
      <c r="F20" s="27"/>
      <c r="G20" s="26" t="str">
        <f>+VLOOKUP(A20,'[1]RACE 1 INP'!$B$2:$F$1148,4,FALSE)</f>
        <v>Heanor</v>
      </c>
      <c r="H20" s="27"/>
      <c r="I20" s="26" t="str">
        <f>+VLOOKUP(A20,'[1]RACE 1 INP'!$B$2:$F$1148,5,FALSE)</f>
        <v>SM</v>
      </c>
      <c r="J20" s="27"/>
      <c r="K20" s="26">
        <f>COUNTIF(I$7:I20,I20)</f>
        <v>9</v>
      </c>
      <c r="L20" s="27"/>
      <c r="M20" s="25">
        <f>+'[1]RACE 1 INP'!H15</f>
      </c>
      <c r="N20" s="27"/>
      <c r="O20" s="25">
        <f>+'[1]RACE 1 INP'!I15</f>
        <v>14</v>
      </c>
      <c r="P20" s="27"/>
      <c r="Q20" s="28">
        <f>+'[1]RACE 1 INP'!J15</f>
        <v>0.021608796296296296</v>
      </c>
    </row>
    <row r="21" spans="1:17" ht="12.75">
      <c r="A21" s="29">
        <v>15</v>
      </c>
      <c r="B21" s="30"/>
      <c r="C21" s="26" t="str">
        <f>+VLOOKUP(A21,'[1]RACE 1 INP'!$B$2:$F$1148,2,FALSE)</f>
        <v>Richard</v>
      </c>
      <c r="D21" s="27"/>
      <c r="E21" s="26" t="str">
        <f>+VLOOKUP(A21,'[1]RACE 1 INP'!$B$2:$F$1148,3,FALSE)</f>
        <v>Robinson</v>
      </c>
      <c r="F21" s="27"/>
      <c r="G21" s="26" t="str">
        <f>+VLOOKUP(A21,'[1]RACE 1 INP'!$B$2:$F$1148,4,FALSE)</f>
        <v>Sutton</v>
      </c>
      <c r="H21" s="27"/>
      <c r="I21" s="26" t="str">
        <f>+VLOOKUP(A21,'[1]RACE 1 INP'!$B$2:$F$1148,5,FALSE)</f>
        <v>SM</v>
      </c>
      <c r="J21" s="27"/>
      <c r="K21" s="26">
        <f>COUNTIF(I$7:I21,I21)</f>
        <v>10</v>
      </c>
      <c r="L21" s="27"/>
      <c r="M21" s="25">
        <f>+'[1]RACE 1 INP'!H16</f>
      </c>
      <c r="N21" s="27"/>
      <c r="O21" s="25">
        <f>+'[1]RACE 1 INP'!I16</f>
        <v>15</v>
      </c>
      <c r="P21" s="27"/>
      <c r="Q21" s="28">
        <f>+'[1]RACE 1 INP'!J16</f>
        <v>0.021643518518518517</v>
      </c>
    </row>
    <row r="22" spans="1:17" ht="12.75">
      <c r="A22" s="29">
        <v>16</v>
      </c>
      <c r="B22" s="30"/>
      <c r="C22" s="26" t="str">
        <f>+VLOOKUP(A22,'[1]RACE 1 INP'!$B$2:$F$1148,2,FALSE)</f>
        <v>Neil</v>
      </c>
      <c r="D22" s="27"/>
      <c r="E22" s="26" t="str">
        <f>+VLOOKUP(A22,'[1]RACE 1 INP'!$B$2:$F$1148,3,FALSE)</f>
        <v>Kirk</v>
      </c>
      <c r="F22" s="27"/>
      <c r="G22" s="26" t="str">
        <f>+VLOOKUP(A22,'[1]RACE 1 INP'!$B$2:$F$1148,4,FALSE)</f>
        <v>Kimberley</v>
      </c>
      <c r="H22" s="27"/>
      <c r="I22" s="26" t="str">
        <f>+VLOOKUP(A22,'[1]RACE 1 INP'!$B$2:$F$1148,5,FALSE)</f>
        <v>VM45</v>
      </c>
      <c r="J22" s="27"/>
      <c r="K22" s="26">
        <f>COUNTIF(I$7:I22,I22)</f>
        <v>2</v>
      </c>
      <c r="L22" s="27"/>
      <c r="M22" s="25">
        <f>+'[1]RACE 1 INP'!H17</f>
      </c>
      <c r="N22" s="27"/>
      <c r="O22" s="25">
        <f>+'[1]RACE 1 INP'!I17</f>
        <v>16</v>
      </c>
      <c r="P22" s="27"/>
      <c r="Q22" s="28">
        <f>+'[1]RACE 1 INP'!J17</f>
        <v>0.021689814814814815</v>
      </c>
    </row>
    <row r="23" spans="1:17" ht="12.75">
      <c r="A23" s="29">
        <v>17</v>
      </c>
      <c r="B23" s="30"/>
      <c r="C23" s="26" t="str">
        <f>+VLOOKUP(A23,'[1]RACE 1 INP'!$B$2:$F$1148,2,FALSE)</f>
        <v>Richard</v>
      </c>
      <c r="D23" s="27"/>
      <c r="E23" s="26" t="str">
        <f>+VLOOKUP(A23,'[1]RACE 1 INP'!$B$2:$F$1148,3,FALSE)</f>
        <v>Talbot</v>
      </c>
      <c r="F23" s="27"/>
      <c r="G23" s="26" t="str">
        <f>+VLOOKUP(A23,'[1]RACE 1 INP'!$B$2:$F$1148,4,FALSE)</f>
        <v>Mansfield</v>
      </c>
      <c r="H23" s="27"/>
      <c r="I23" s="26" t="str">
        <f>+VLOOKUP(A23,'[1]RACE 1 INP'!$B$2:$F$1148,5,FALSE)</f>
        <v>JM</v>
      </c>
      <c r="J23" s="27"/>
      <c r="K23" s="26">
        <f>COUNTIF(I$7:I23,I23)</f>
        <v>2</v>
      </c>
      <c r="L23" s="27"/>
      <c r="M23" s="25">
        <f>+'[1]RACE 1 INP'!H18</f>
      </c>
      <c r="N23" s="27"/>
      <c r="O23" s="25">
        <f>+'[1]RACE 1 INP'!I18</f>
        <v>17</v>
      </c>
      <c r="P23" s="27"/>
      <c r="Q23" s="28">
        <f>+'[1]RACE 1 INP'!J18</f>
        <v>0.02175925925925926</v>
      </c>
    </row>
    <row r="24" spans="1:17" ht="12.75">
      <c r="A24" s="29">
        <v>18</v>
      </c>
      <c r="B24" s="30"/>
      <c r="C24" s="26" t="str">
        <f>+VLOOKUP(A24,'[1]RACE 1 INP'!$B$2:$F$1148,2,FALSE)</f>
        <v>Jim</v>
      </c>
      <c r="D24" s="27"/>
      <c r="E24" s="26" t="str">
        <f>+VLOOKUP(A24,'[1]RACE 1 INP'!$B$2:$F$1148,3,FALSE)</f>
        <v>Fyfe</v>
      </c>
      <c r="F24" s="27"/>
      <c r="G24" s="26" t="str">
        <f>+VLOOKUP(A24,'[1]RACE 1 INP'!$B$2:$F$1148,4,FALSE)</f>
        <v>Kimberley</v>
      </c>
      <c r="H24" s="27"/>
      <c r="I24" s="26" t="str">
        <f>+VLOOKUP(A24,'[1]RACE 1 INP'!$B$2:$F$1148,5,FALSE)</f>
        <v>VM50</v>
      </c>
      <c r="J24" s="27"/>
      <c r="K24" s="26">
        <f>COUNTIF(I$7:I24,I24)</f>
        <v>3</v>
      </c>
      <c r="L24" s="27"/>
      <c r="M24" s="25">
        <f>+'[1]RACE 1 INP'!H19</f>
      </c>
      <c r="N24" s="27"/>
      <c r="O24" s="25">
        <f>+'[1]RACE 1 INP'!I19</f>
        <v>18</v>
      </c>
      <c r="P24" s="27"/>
      <c r="Q24" s="28">
        <f>+'[1]RACE 1 INP'!J19</f>
        <v>0.02179398148148148</v>
      </c>
    </row>
    <row r="25" spans="1:17" ht="12.75">
      <c r="A25" s="29">
        <v>19</v>
      </c>
      <c r="B25" s="30"/>
      <c r="C25" s="26" t="str">
        <f>+VLOOKUP(A25,'[1]RACE 1 INP'!$B$2:$F$1148,2,FALSE)</f>
        <v>Cameron</v>
      </c>
      <c r="D25" s="27"/>
      <c r="E25" s="26" t="str">
        <f>+VLOOKUP(A25,'[1]RACE 1 INP'!$B$2:$F$1148,3,FALSE)</f>
        <v>McNeill</v>
      </c>
      <c r="F25" s="27"/>
      <c r="G25" s="26" t="str">
        <f>+VLOOKUP(A25,'[1]RACE 1 INP'!$B$2:$F$1148,4,FALSE)</f>
        <v>Long Eaton</v>
      </c>
      <c r="H25" s="27"/>
      <c r="I25" s="26" t="str">
        <f>+VLOOKUP(A25,'[1]RACE 1 INP'!$B$2:$F$1148,5,FALSE)</f>
        <v>JM</v>
      </c>
      <c r="J25" s="27"/>
      <c r="K25" s="26">
        <f>COUNTIF(I$7:I25,I25)</f>
        <v>3</v>
      </c>
      <c r="L25" s="27"/>
      <c r="M25" s="25">
        <f>+'[1]RACE 1 INP'!H20</f>
      </c>
      <c r="N25" s="27"/>
      <c r="O25" s="25">
        <f>+'[1]RACE 1 INP'!I20</f>
        <v>19</v>
      </c>
      <c r="P25" s="27"/>
      <c r="Q25" s="28">
        <f>+'[1]RACE 1 INP'!J20</f>
        <v>0.021840277777777778</v>
      </c>
    </row>
    <row r="26" spans="1:17" ht="12.75">
      <c r="A26" s="29">
        <v>20</v>
      </c>
      <c r="B26" s="30"/>
      <c r="C26" s="26" t="str">
        <f>+VLOOKUP(A26,'[1]RACE 1 INP'!$B$2:$F$1148,2,FALSE)</f>
        <v>Tim</v>
      </c>
      <c r="D26" s="27"/>
      <c r="E26" s="26" t="str">
        <f>+VLOOKUP(A26,'[1]RACE 1 INP'!$B$2:$F$1148,3,FALSE)</f>
        <v>Clayton</v>
      </c>
      <c r="F26" s="27"/>
      <c r="G26" s="26" t="str">
        <f>+VLOOKUP(A26,'[1]RACE 1 INP'!$B$2:$F$1148,4,FALSE)</f>
        <v>North Derbyshire</v>
      </c>
      <c r="H26" s="27"/>
      <c r="I26" s="26" t="str">
        <f>+VLOOKUP(A26,'[1]RACE 1 INP'!$B$2:$F$1148,5,FALSE)</f>
        <v>VM45</v>
      </c>
      <c r="J26" s="27"/>
      <c r="K26" s="26">
        <f>COUNTIF(I$7:I26,I26)</f>
        <v>3</v>
      </c>
      <c r="L26" s="27"/>
      <c r="M26" s="25">
        <f>+'[1]RACE 1 INP'!H21</f>
      </c>
      <c r="N26" s="27"/>
      <c r="O26" s="25">
        <f>+'[1]RACE 1 INP'!I21</f>
        <v>20</v>
      </c>
      <c r="P26" s="27"/>
      <c r="Q26" s="28">
        <f>+'[1]RACE 1 INP'!J21</f>
        <v>0.021875</v>
      </c>
    </row>
    <row r="27" spans="1:17" ht="12.75">
      <c r="A27" s="29">
        <v>21</v>
      </c>
      <c r="B27" s="30"/>
      <c r="C27" s="26" t="str">
        <f>+VLOOKUP(A27,'[1]RACE 1 INP'!$B$2:$F$1148,2,FALSE)</f>
        <v>Rob</v>
      </c>
      <c r="D27" s="27"/>
      <c r="E27" s="26" t="str">
        <f>+VLOOKUP(A27,'[1]RACE 1 INP'!$B$2:$F$1148,3,FALSE)</f>
        <v>Fox</v>
      </c>
      <c r="F27" s="27"/>
      <c r="G27" s="26" t="str">
        <f>+VLOOKUP(A27,'[1]RACE 1 INP'!$B$2:$F$1148,4,FALSE)</f>
        <v>Long Eaton</v>
      </c>
      <c r="H27" s="27"/>
      <c r="I27" s="26" t="str">
        <f>+VLOOKUP(A27,'[1]RACE 1 INP'!$B$2:$F$1148,5,FALSE)</f>
        <v>VM50</v>
      </c>
      <c r="J27" s="27"/>
      <c r="K27" s="26">
        <f>COUNTIF(I$7:I27,I27)</f>
        <v>4</v>
      </c>
      <c r="L27" s="27"/>
      <c r="M27" s="25">
        <f>+'[1]RACE 1 INP'!H22</f>
      </c>
      <c r="N27" s="27"/>
      <c r="O27" s="25">
        <f>+'[1]RACE 1 INP'!I22</f>
        <v>21</v>
      </c>
      <c r="P27" s="27"/>
      <c r="Q27" s="28">
        <f>+'[1]RACE 1 INP'!J22</f>
        <v>0.02189814814814815</v>
      </c>
    </row>
    <row r="28" spans="1:17" ht="12.75">
      <c r="A28" s="29">
        <v>22</v>
      </c>
      <c r="B28" s="30"/>
      <c r="C28" s="26" t="str">
        <f>+VLOOKUP(A28,'[1]RACE 1 INP'!$B$2:$F$1148,2,FALSE)</f>
        <v>Ben</v>
      </c>
      <c r="D28" s="27"/>
      <c r="E28" s="26" t="str">
        <f>+VLOOKUP(A28,'[1]RACE 1 INP'!$B$2:$F$1148,3,FALSE)</f>
        <v>Humphreys</v>
      </c>
      <c r="F28" s="27"/>
      <c r="G28" s="26" t="str">
        <f>+VLOOKUP(A28,'[1]RACE 1 INP'!$B$2:$F$1148,4,FALSE)</f>
        <v>Belper</v>
      </c>
      <c r="H28" s="27"/>
      <c r="I28" s="26" t="str">
        <f>+VLOOKUP(A28,'[1]RACE 1 INP'!$B$2:$F$1148,5,FALSE)</f>
        <v>SM</v>
      </c>
      <c r="J28" s="27"/>
      <c r="K28" s="26">
        <f>COUNTIF(I$7:I28,I28)</f>
        <v>11</v>
      </c>
      <c r="L28" s="27"/>
      <c r="M28" s="25">
        <f>+'[1]RACE 1 INP'!H23</f>
      </c>
      <c r="N28" s="27"/>
      <c r="O28" s="25">
        <f>+'[1]RACE 1 INP'!I23</f>
        <v>22</v>
      </c>
      <c r="P28" s="27"/>
      <c r="Q28" s="28">
        <f>+'[1]RACE 1 INP'!J23</f>
        <v>0.021909722222222223</v>
      </c>
    </row>
    <row r="29" spans="1:17" ht="12.75">
      <c r="A29" s="29">
        <v>23</v>
      </c>
      <c r="B29" s="30"/>
      <c r="C29" s="26" t="str">
        <f>+VLOOKUP(A29,'[1]RACE 1 INP'!$B$2:$F$1148,2,FALSE)</f>
        <v>Stuart</v>
      </c>
      <c r="D29" s="27"/>
      <c r="E29" s="26" t="str">
        <f>+VLOOKUP(A29,'[1]RACE 1 INP'!$B$2:$F$1148,3,FALSE)</f>
        <v>Cunningham</v>
      </c>
      <c r="F29" s="27"/>
      <c r="G29" s="26" t="str">
        <f>+VLOOKUP(A29,'[1]RACE 1 INP'!$B$2:$F$1148,4,FALSE)</f>
        <v>North Derbyshire</v>
      </c>
      <c r="H29" s="27"/>
      <c r="I29" s="26" t="str">
        <f>+VLOOKUP(A29,'[1]RACE 1 INP'!$B$2:$F$1148,5,FALSE)</f>
        <v>VM45</v>
      </c>
      <c r="J29" s="27"/>
      <c r="K29" s="26">
        <f>COUNTIF(I$7:I29,I29)</f>
        <v>4</v>
      </c>
      <c r="L29" s="27"/>
      <c r="M29" s="25">
        <f>+'[1]RACE 1 INP'!H24</f>
      </c>
      <c r="N29" s="27"/>
      <c r="O29" s="25">
        <f>+'[1]RACE 1 INP'!I24</f>
        <v>23</v>
      </c>
      <c r="P29" s="27"/>
      <c r="Q29" s="28">
        <f>+'[1]RACE 1 INP'!J24</f>
        <v>0.021921296296296296</v>
      </c>
    </row>
    <row r="30" spans="1:17" ht="12.75">
      <c r="A30" s="29">
        <v>24</v>
      </c>
      <c r="B30" s="30"/>
      <c r="C30" s="26" t="str">
        <f>+VLOOKUP(A30,'[1]RACE 1 INP'!$B$2:$F$1148,2,FALSE)</f>
        <v>Darren</v>
      </c>
      <c r="D30" s="27"/>
      <c r="E30" s="26" t="str">
        <f>+VLOOKUP(A30,'[1]RACE 1 INP'!$B$2:$F$1148,3,FALSE)</f>
        <v>Holloway</v>
      </c>
      <c r="F30" s="27"/>
      <c r="G30" s="26" t="str">
        <f>+VLOOKUP(A30,'[1]RACE 1 INP'!$B$2:$F$1148,4,FALSE)</f>
        <v>Ilkeston</v>
      </c>
      <c r="H30" s="27"/>
      <c r="I30" s="26" t="str">
        <f>+VLOOKUP(A30,'[1]RACE 1 INP'!$B$2:$F$1148,5,FALSE)</f>
        <v>SM</v>
      </c>
      <c r="J30" s="27"/>
      <c r="K30" s="26">
        <f>COUNTIF(I$7:I30,I30)</f>
        <v>12</v>
      </c>
      <c r="L30" s="27"/>
      <c r="M30" s="25">
        <f>+'[1]RACE 1 INP'!H25</f>
      </c>
      <c r="N30" s="27"/>
      <c r="O30" s="25">
        <f>+'[1]RACE 1 INP'!I25</f>
        <v>24</v>
      </c>
      <c r="P30" s="27"/>
      <c r="Q30" s="28">
        <f>+'[1]RACE 1 INP'!J25</f>
        <v>0.021967592592592594</v>
      </c>
    </row>
    <row r="31" spans="1:17" ht="12.75">
      <c r="A31" s="29">
        <v>25</v>
      </c>
      <c r="B31" s="30"/>
      <c r="C31" s="26" t="str">
        <f>+VLOOKUP(A31,'[1]RACE 1 INP'!$B$2:$F$1148,2,FALSE)</f>
        <v>Colin</v>
      </c>
      <c r="D31" s="27"/>
      <c r="E31" s="26" t="str">
        <f>+VLOOKUP(A31,'[1]RACE 1 INP'!$B$2:$F$1148,3,FALSE)</f>
        <v>Ward</v>
      </c>
      <c r="F31" s="27"/>
      <c r="G31" s="26" t="str">
        <f>+VLOOKUP(A31,'[1]RACE 1 INP'!$B$2:$F$1148,4,FALSE)</f>
        <v>Ilkeston</v>
      </c>
      <c r="H31" s="27"/>
      <c r="I31" s="26" t="str">
        <f>+VLOOKUP(A31,'[1]RACE 1 INP'!$B$2:$F$1148,5,FALSE)</f>
        <v>SM</v>
      </c>
      <c r="J31" s="27"/>
      <c r="K31" s="26">
        <f>COUNTIF(I$7:I31,I31)</f>
        <v>13</v>
      </c>
      <c r="L31" s="27"/>
      <c r="M31" s="25">
        <f>+'[1]RACE 1 INP'!H26</f>
      </c>
      <c r="N31" s="27"/>
      <c r="O31" s="25">
        <f>+'[1]RACE 1 INP'!I26</f>
        <v>25</v>
      </c>
      <c r="P31" s="27"/>
      <c r="Q31" s="28">
        <f>+'[1]RACE 1 INP'!J26</f>
        <v>0.022048611111111113</v>
      </c>
    </row>
    <row r="32" spans="1:17" ht="12.75">
      <c r="A32" s="29">
        <v>26</v>
      </c>
      <c r="B32" s="30"/>
      <c r="C32" s="26" t="str">
        <f>+VLOOKUP(A32,'[1]RACE 1 INP'!$B$2:$F$1148,2,FALSE)</f>
        <v>Ian</v>
      </c>
      <c r="D32" s="27"/>
      <c r="E32" s="26" t="str">
        <f>+VLOOKUP(A32,'[1]RACE 1 INP'!$B$2:$F$1148,3,FALSE)</f>
        <v>Hunter</v>
      </c>
      <c r="F32" s="27"/>
      <c r="G32" s="26" t="str">
        <f>+VLOOKUP(A32,'[1]RACE 1 INP'!$B$2:$F$1148,4,FALSE)</f>
        <v>Kimberley</v>
      </c>
      <c r="H32" s="27"/>
      <c r="I32" s="26" t="str">
        <f>+VLOOKUP(A32,'[1]RACE 1 INP'!$B$2:$F$1148,5,FALSE)</f>
        <v>SM</v>
      </c>
      <c r="J32" s="27"/>
      <c r="K32" s="26">
        <f>COUNTIF(I$7:I32,I32)</f>
        <v>14</v>
      </c>
      <c r="L32" s="27"/>
      <c r="M32" s="25">
        <f>+'[1]RACE 1 INP'!H27</f>
      </c>
      <c r="N32" s="27"/>
      <c r="O32" s="25">
        <f>+'[1]RACE 1 INP'!I27</f>
        <v>26</v>
      </c>
      <c r="P32" s="27"/>
      <c r="Q32" s="28">
        <f>+'[1]RACE 1 INP'!J27</f>
        <v>0.022094907407407407</v>
      </c>
    </row>
    <row r="33" spans="1:17" ht="12.75">
      <c r="A33" s="29">
        <v>27</v>
      </c>
      <c r="B33" s="30"/>
      <c r="C33" s="26" t="str">
        <f>+VLOOKUP(A33,'[1]RACE 1 INP'!$B$2:$F$1148,2,FALSE)</f>
        <v>Johnny</v>
      </c>
      <c r="D33" s="27"/>
      <c r="E33" s="26" t="str">
        <f>+VLOOKUP(A33,'[1]RACE 1 INP'!$B$2:$F$1148,3,FALSE)</f>
        <v>Lowe</v>
      </c>
      <c r="F33" s="27"/>
      <c r="G33" s="26" t="str">
        <f>+VLOOKUP(A33,'[1]RACE 1 INP'!$B$2:$F$1148,4,FALSE)</f>
        <v>Mansfield</v>
      </c>
      <c r="H33" s="27"/>
      <c r="I33" s="26" t="str">
        <f>+VLOOKUP(A33,'[1]RACE 1 INP'!$B$2:$F$1148,5,FALSE)</f>
        <v>VM45</v>
      </c>
      <c r="J33" s="27"/>
      <c r="K33" s="26">
        <f>COUNTIF(I$7:I33,I33)</f>
        <v>5</v>
      </c>
      <c r="L33" s="27"/>
      <c r="M33" s="25">
        <f>+'[1]RACE 1 INP'!H28</f>
      </c>
      <c r="N33" s="27"/>
      <c r="O33" s="25">
        <f>+'[1]RACE 1 INP'!I28</f>
        <v>27</v>
      </c>
      <c r="P33" s="27"/>
      <c r="Q33" s="28">
        <f>+'[1]RACE 1 INP'!J28</f>
        <v>0.02212962962962963</v>
      </c>
    </row>
    <row r="34" spans="1:17" ht="12.75">
      <c r="A34" s="29">
        <v>28</v>
      </c>
      <c r="B34" s="30"/>
      <c r="C34" s="26" t="str">
        <f>+VLOOKUP(A34,'[1]RACE 1 INP'!$B$2:$F$1148,2,FALSE)</f>
        <v>Liam</v>
      </c>
      <c r="D34" s="27"/>
      <c r="E34" s="26" t="str">
        <f>+VLOOKUP(A34,'[1]RACE 1 INP'!$B$2:$F$1148,3,FALSE)</f>
        <v>Fidler</v>
      </c>
      <c r="F34" s="27"/>
      <c r="G34" s="26" t="str">
        <f>+VLOOKUP(A34,'[1]RACE 1 INP'!$B$2:$F$1148,4,FALSE)</f>
        <v>North Derbyshire</v>
      </c>
      <c r="H34" s="27"/>
      <c r="I34" s="26" t="str">
        <f>+VLOOKUP(A34,'[1]RACE 1 INP'!$B$2:$F$1148,5,FALSE)</f>
        <v>SM</v>
      </c>
      <c r="J34" s="27"/>
      <c r="K34" s="26">
        <f>COUNTIF(I$7:I34,I34)</f>
        <v>15</v>
      </c>
      <c r="L34" s="27"/>
      <c r="M34" s="25">
        <f>+'[1]RACE 1 INP'!H29</f>
      </c>
      <c r="N34" s="27"/>
      <c r="O34" s="25">
        <f>+'[1]RACE 1 INP'!I29</f>
        <v>28</v>
      </c>
      <c r="P34" s="27"/>
      <c r="Q34" s="28">
        <f>+'[1]RACE 1 INP'!J29</f>
        <v>0.022175925925925925</v>
      </c>
    </row>
    <row r="35" spans="1:17" ht="12.75">
      <c r="A35" s="29">
        <v>29</v>
      </c>
      <c r="B35" s="30"/>
      <c r="C35" s="26" t="str">
        <f>+VLOOKUP(A35,'[1]RACE 1 INP'!$B$2:$F$1148,2,FALSE)</f>
        <v>Saul</v>
      </c>
      <c r="D35" s="27"/>
      <c r="E35" s="26" t="str">
        <f>+VLOOKUP(A35,'[1]RACE 1 INP'!$B$2:$F$1148,3,FALSE)</f>
        <v>Taylor</v>
      </c>
      <c r="F35" s="27"/>
      <c r="G35" s="26" t="str">
        <f>+VLOOKUP(A35,'[1]RACE 1 INP'!$B$2:$F$1148,4,FALSE)</f>
        <v>Belper</v>
      </c>
      <c r="H35" s="27"/>
      <c r="I35" s="26" t="str">
        <f>+VLOOKUP(A35,'[1]RACE 1 INP'!$B$2:$F$1148,5,FALSE)</f>
        <v>SM</v>
      </c>
      <c r="J35" s="27"/>
      <c r="K35" s="26">
        <f>COUNTIF(I$7:I35,I35)</f>
        <v>16</v>
      </c>
      <c r="L35" s="27"/>
      <c r="M35" s="25">
        <f>+'[1]RACE 1 INP'!H30</f>
      </c>
      <c r="N35" s="27"/>
      <c r="O35" s="25">
        <f>+'[1]RACE 1 INP'!I30</f>
        <v>29</v>
      </c>
      <c r="P35" s="27"/>
      <c r="Q35" s="28">
        <f>+'[1]RACE 1 INP'!J30</f>
        <v>0.02221064814814815</v>
      </c>
    </row>
    <row r="36" spans="1:17" ht="12.75">
      <c r="A36" s="29">
        <v>30</v>
      </c>
      <c r="B36" s="30"/>
      <c r="C36" s="26" t="str">
        <f>+VLOOKUP(A36,'[1]RACE 1 INP'!$B$2:$F$1148,2,FALSE)</f>
        <v>Alex</v>
      </c>
      <c r="D36" s="27"/>
      <c r="E36" s="26" t="str">
        <f>+VLOOKUP(A36,'[1]RACE 1 INP'!$B$2:$F$1148,3,FALSE)</f>
        <v>Duthie</v>
      </c>
      <c r="F36" s="27"/>
      <c r="G36" s="26" t="str">
        <f>+VLOOKUP(A36,'[1]RACE 1 INP'!$B$2:$F$1148,4,FALSE)</f>
        <v>Belper</v>
      </c>
      <c r="H36" s="27"/>
      <c r="I36" s="26" t="str">
        <f>+VLOOKUP(A36,'[1]RACE 1 INP'!$B$2:$F$1148,5,FALSE)</f>
        <v>SM</v>
      </c>
      <c r="J36" s="27"/>
      <c r="K36" s="26">
        <f>COUNTIF(I$7:I36,I36)</f>
        <v>17</v>
      </c>
      <c r="L36" s="27"/>
      <c r="M36" s="25">
        <f>+'[1]RACE 1 INP'!H31</f>
      </c>
      <c r="N36" s="27"/>
      <c r="O36" s="25">
        <f>+'[1]RACE 1 INP'!I31</f>
        <v>30</v>
      </c>
      <c r="P36" s="27"/>
      <c r="Q36" s="28">
        <f>+'[1]RACE 1 INP'!J31</f>
        <v>0.022222222222222223</v>
      </c>
    </row>
    <row r="37" spans="1:17" ht="12.75">
      <c r="A37" s="29">
        <v>31</v>
      </c>
      <c r="B37" s="30"/>
      <c r="C37" s="26" t="str">
        <f>+VLOOKUP(A37,'[1]RACE 1 INP'!$B$2:$F$1148,2,FALSE)</f>
        <v>Jon</v>
      </c>
      <c r="D37" s="27"/>
      <c r="E37" s="26" t="str">
        <f>+VLOOKUP(A37,'[1]RACE 1 INP'!$B$2:$F$1148,3,FALSE)</f>
        <v>Wainwright</v>
      </c>
      <c r="F37" s="27"/>
      <c r="G37" s="26" t="str">
        <f>+VLOOKUP(A37,'[1]RACE 1 INP'!$B$2:$F$1148,4,FALSE)</f>
        <v>Heanor</v>
      </c>
      <c r="H37" s="27"/>
      <c r="I37" s="26" t="str">
        <f>+VLOOKUP(A37,'[1]RACE 1 INP'!$B$2:$F$1148,5,FALSE)</f>
        <v>VM40</v>
      </c>
      <c r="J37" s="27"/>
      <c r="K37" s="26">
        <f>COUNTIF(I$7:I37,I37)</f>
        <v>2</v>
      </c>
      <c r="L37" s="27"/>
      <c r="M37" s="25">
        <f>+'[1]RACE 1 INP'!H32</f>
      </c>
      <c r="N37" s="27"/>
      <c r="O37" s="25">
        <f>+'[1]RACE 1 INP'!I32</f>
        <v>31</v>
      </c>
      <c r="P37" s="27"/>
      <c r="Q37" s="28">
        <f>+'[1]RACE 1 INP'!J32</f>
        <v>0.022291666666666668</v>
      </c>
    </row>
    <row r="38" spans="1:17" ht="12.75">
      <c r="A38" s="29">
        <v>32</v>
      </c>
      <c r="B38" s="30"/>
      <c r="C38" s="26" t="str">
        <f>+VLOOKUP(A38,'[1]RACE 1 INP'!$B$2:$F$1148,2,FALSE)</f>
        <v>Andy</v>
      </c>
      <c r="D38" s="27"/>
      <c r="E38" s="26" t="str">
        <f>+VLOOKUP(A38,'[1]RACE 1 INP'!$B$2:$F$1148,3,FALSE)</f>
        <v>Parkin</v>
      </c>
      <c r="F38" s="27"/>
      <c r="G38" s="26" t="str">
        <f>+VLOOKUP(A38,'[1]RACE 1 INP'!$B$2:$F$1148,4,FALSE)</f>
        <v>Belper</v>
      </c>
      <c r="H38" s="27"/>
      <c r="I38" s="26" t="str">
        <f>+VLOOKUP(A38,'[1]RACE 1 INP'!$B$2:$F$1148,5,FALSE)</f>
        <v>SM</v>
      </c>
      <c r="J38" s="27"/>
      <c r="K38" s="26">
        <f>COUNTIF(I$7:I38,I38)</f>
        <v>18</v>
      </c>
      <c r="L38" s="27"/>
      <c r="M38" s="25">
        <f>+'[1]RACE 1 INP'!H33</f>
      </c>
      <c r="N38" s="27"/>
      <c r="O38" s="25">
        <f>+'[1]RACE 1 INP'!I33</f>
        <v>32</v>
      </c>
      <c r="P38" s="27"/>
      <c r="Q38" s="28">
        <f>+'[1]RACE 1 INP'!J33</f>
        <v>0.02232638888888889</v>
      </c>
    </row>
    <row r="39" spans="1:17" ht="12.75">
      <c r="A39" s="29">
        <v>33</v>
      </c>
      <c r="B39" s="30"/>
      <c r="C39" s="26" t="str">
        <f>+VLOOKUP(A39,'[1]RACE 1 INP'!$B$2:$F$1148,2,FALSE)</f>
        <v>Mark</v>
      </c>
      <c r="D39" s="27"/>
      <c r="E39" s="26" t="str">
        <f>+VLOOKUP(A39,'[1]RACE 1 INP'!$B$2:$F$1148,3,FALSE)</f>
        <v>Riches</v>
      </c>
      <c r="F39" s="27"/>
      <c r="G39" s="26" t="str">
        <f>+VLOOKUP(A39,'[1]RACE 1 INP'!$B$2:$F$1148,4,FALSE)</f>
        <v>Belper</v>
      </c>
      <c r="H39" s="27"/>
      <c r="I39" s="26" t="str">
        <f>+VLOOKUP(A39,'[1]RACE 1 INP'!$B$2:$F$1148,5,FALSE)</f>
        <v>VM45</v>
      </c>
      <c r="J39" s="27"/>
      <c r="K39" s="26">
        <f>COUNTIF(I$7:I39,I39)</f>
        <v>6</v>
      </c>
      <c r="L39" s="27"/>
      <c r="M39" s="25">
        <f>+'[1]RACE 1 INP'!H34</f>
      </c>
      <c r="N39" s="27"/>
      <c r="O39" s="25">
        <f>+'[1]RACE 1 INP'!I34</f>
        <v>33</v>
      </c>
      <c r="P39" s="27"/>
      <c r="Q39" s="28">
        <f>+'[1]RACE 1 INP'!J34</f>
        <v>0.02244212962962963</v>
      </c>
    </row>
    <row r="40" spans="1:17" ht="12.75">
      <c r="A40" s="29">
        <v>34</v>
      </c>
      <c r="B40" s="30"/>
      <c r="C40" s="26" t="str">
        <f>+VLOOKUP(A40,'[1]RACE 1 INP'!$B$2:$F$1148,2,FALSE)</f>
        <v>Krishna</v>
      </c>
      <c r="D40" s="27"/>
      <c r="E40" s="26" t="str">
        <f>+VLOOKUP(A40,'[1]RACE 1 INP'!$B$2:$F$1148,3,FALSE)</f>
        <v>Mahadevan</v>
      </c>
      <c r="F40" s="27"/>
      <c r="G40" s="26" t="str">
        <f>+VLOOKUP(A40,'[1]RACE 1 INP'!$B$2:$F$1148,4,FALSE)</f>
        <v>Belper</v>
      </c>
      <c r="H40" s="27"/>
      <c r="I40" s="26" t="str">
        <f>+VLOOKUP(A40,'[1]RACE 1 INP'!$B$2:$F$1148,5,FALSE)</f>
        <v>VM40</v>
      </c>
      <c r="J40" s="27"/>
      <c r="K40" s="26">
        <f>COUNTIF(I$7:I40,I40)</f>
        <v>3</v>
      </c>
      <c r="L40" s="27"/>
      <c r="M40" s="25">
        <f>+'[1]RACE 1 INP'!H35</f>
      </c>
      <c r="N40" s="27"/>
      <c r="O40" s="25">
        <f>+'[1]RACE 1 INP'!I35</f>
        <v>34</v>
      </c>
      <c r="P40" s="27"/>
      <c r="Q40" s="28">
        <f>+'[1]RACE 1 INP'!J35</f>
        <v>0.02246527777777778</v>
      </c>
    </row>
    <row r="41" spans="1:17" ht="12.75">
      <c r="A41" s="29">
        <v>35</v>
      </c>
      <c r="B41" s="30"/>
      <c r="C41" s="26" t="str">
        <f>+VLOOKUP(A41,'[1]RACE 1 INP'!$B$2:$F$1148,2,FALSE)</f>
        <v>Paul</v>
      </c>
      <c r="D41" s="27"/>
      <c r="E41" s="26" t="str">
        <f>+VLOOKUP(A41,'[1]RACE 1 INP'!$B$2:$F$1148,3,FALSE)</f>
        <v>Manning</v>
      </c>
      <c r="F41" s="27"/>
      <c r="G41" s="26" t="str">
        <f>+VLOOKUP(A41,'[1]RACE 1 INP'!$B$2:$F$1148,4,FALSE)</f>
        <v>Ripley</v>
      </c>
      <c r="H41" s="27"/>
      <c r="I41" s="26" t="str">
        <f>+VLOOKUP(A41,'[1]RACE 1 INP'!$B$2:$F$1148,5,FALSE)</f>
        <v>SM</v>
      </c>
      <c r="J41" s="27"/>
      <c r="K41" s="26">
        <f>COUNTIF(I$7:I41,I41)</f>
        <v>19</v>
      </c>
      <c r="L41" s="27"/>
      <c r="M41" s="25">
        <f>+'[1]RACE 1 INP'!H36</f>
      </c>
      <c r="N41" s="27"/>
      <c r="O41" s="25">
        <f>+'[1]RACE 1 INP'!I36</f>
        <v>35</v>
      </c>
      <c r="P41" s="27"/>
      <c r="Q41" s="28">
        <f>+'[1]RACE 1 INP'!J36</f>
        <v>0.02258101851851852</v>
      </c>
    </row>
    <row r="42" spans="1:17" ht="12.75">
      <c r="A42" s="29">
        <v>36</v>
      </c>
      <c r="B42" s="30"/>
      <c r="C42" s="26" t="str">
        <f>+VLOOKUP(A42,'[1]RACE 1 INP'!$B$2:$F$1148,2,FALSE)</f>
        <v>Paul</v>
      </c>
      <c r="D42" s="27"/>
      <c r="E42" s="26" t="str">
        <f>+VLOOKUP(A42,'[1]RACE 1 INP'!$B$2:$F$1148,3,FALSE)</f>
        <v>Clarke</v>
      </c>
      <c r="F42" s="27"/>
      <c r="G42" s="26" t="str">
        <f>+VLOOKUP(A42,'[1]RACE 1 INP'!$B$2:$F$1148,4,FALSE)</f>
        <v>Ripley</v>
      </c>
      <c r="H42" s="27"/>
      <c r="I42" s="26" t="str">
        <f>+VLOOKUP(A42,'[1]RACE 1 INP'!$B$2:$F$1148,5,FALSE)</f>
        <v>SM</v>
      </c>
      <c r="J42" s="27"/>
      <c r="K42" s="26">
        <f>COUNTIF(I$7:I42,I42)</f>
        <v>20</v>
      </c>
      <c r="L42" s="27"/>
      <c r="M42" s="25">
        <f>+'[1]RACE 1 INP'!H37</f>
      </c>
      <c r="N42" s="27"/>
      <c r="O42" s="25">
        <f>+'[1]RACE 1 INP'!I37</f>
        <v>36</v>
      </c>
      <c r="P42" s="27"/>
      <c r="Q42" s="28">
        <f>+'[1]RACE 1 INP'!J37</f>
        <v>0.022592592592592595</v>
      </c>
    </row>
    <row r="43" spans="1:17" ht="12.75">
      <c r="A43" s="29">
        <v>37</v>
      </c>
      <c r="B43" s="30"/>
      <c r="C43" s="26" t="str">
        <f>+VLOOKUP(A43,'[1]RACE 1 INP'!$B$2:$F$1148,2,FALSE)</f>
        <v>Gavin</v>
      </c>
      <c r="D43" s="27"/>
      <c r="E43" s="26" t="str">
        <f>+VLOOKUP(A43,'[1]RACE 1 INP'!$B$2:$F$1148,3,FALSE)</f>
        <v>Elliott</v>
      </c>
      <c r="F43" s="27"/>
      <c r="G43" s="26" t="str">
        <f>+VLOOKUP(A43,'[1]RACE 1 INP'!$B$2:$F$1148,4,FALSE)</f>
        <v>Ripley</v>
      </c>
      <c r="H43" s="27"/>
      <c r="I43" s="26" t="str">
        <f>+VLOOKUP(A43,'[1]RACE 1 INP'!$B$2:$F$1148,5,FALSE)</f>
        <v>SM</v>
      </c>
      <c r="J43" s="27"/>
      <c r="K43" s="26">
        <f>COUNTIF(I$7:I43,I43)</f>
        <v>21</v>
      </c>
      <c r="L43" s="27"/>
      <c r="M43" s="25">
        <f>+'[1]RACE 1 INP'!H38</f>
      </c>
      <c r="N43" s="27"/>
      <c r="O43" s="25">
        <f>+'[1]RACE 1 INP'!I38</f>
        <v>37</v>
      </c>
      <c r="P43" s="27"/>
      <c r="Q43" s="28">
        <f>+'[1]RACE 1 INP'!J38</f>
        <v>0.022615740740740742</v>
      </c>
    </row>
    <row r="44" spans="1:17" ht="12.75">
      <c r="A44" s="29">
        <v>38</v>
      </c>
      <c r="B44" s="30"/>
      <c r="C44" s="26" t="str">
        <f>+VLOOKUP(A44,'[1]RACE 1 INP'!$B$2:$F$1148,2,FALSE)</f>
        <v>Lee</v>
      </c>
      <c r="D44" s="27"/>
      <c r="E44" s="26" t="str">
        <f>+VLOOKUP(A44,'[1]RACE 1 INP'!$B$2:$F$1148,3,FALSE)</f>
        <v>Henshaw</v>
      </c>
      <c r="F44" s="27"/>
      <c r="G44" s="26" t="str">
        <f>+VLOOKUP(A44,'[1]RACE 1 INP'!$B$2:$F$1148,4,FALSE)</f>
        <v>Kimberley</v>
      </c>
      <c r="H44" s="27"/>
      <c r="I44" s="26" t="str">
        <f>+VLOOKUP(A44,'[1]RACE 1 INP'!$B$2:$F$1148,5,FALSE)</f>
        <v>SM</v>
      </c>
      <c r="J44" s="27"/>
      <c r="K44" s="26">
        <f>COUNTIF(I$7:I44,I44)</f>
        <v>22</v>
      </c>
      <c r="L44" s="27"/>
      <c r="M44" s="25">
        <f>+'[1]RACE 1 INP'!H39</f>
      </c>
      <c r="N44" s="27"/>
      <c r="O44" s="25">
        <f>+'[1]RACE 1 INP'!I39</f>
        <v>38</v>
      </c>
      <c r="P44" s="27"/>
      <c r="Q44" s="28">
        <f>+'[1]RACE 1 INP'!J39</f>
        <v>0.022627314814814815</v>
      </c>
    </row>
    <row r="45" spans="1:17" ht="12.75">
      <c r="A45" s="29">
        <v>39</v>
      </c>
      <c r="B45" s="30"/>
      <c r="C45" s="26" t="str">
        <f>+VLOOKUP(A45,'[1]RACE 1 INP'!$B$2:$F$1148,2,FALSE)</f>
        <v>Ray</v>
      </c>
      <c r="D45" s="27"/>
      <c r="E45" s="26" t="str">
        <f>+VLOOKUP(A45,'[1]RACE 1 INP'!$B$2:$F$1148,3,FALSE)</f>
        <v>Foley</v>
      </c>
      <c r="F45" s="27"/>
      <c r="G45" s="26" t="str">
        <f>+VLOOKUP(A45,'[1]RACE 1 INP'!$B$2:$F$1148,4,FALSE)</f>
        <v>Wirksworth</v>
      </c>
      <c r="H45" s="27"/>
      <c r="I45" s="26" t="str">
        <f>+VLOOKUP(A45,'[1]RACE 1 INP'!$B$2:$F$1148,5,FALSE)</f>
        <v>VM40</v>
      </c>
      <c r="J45" s="27"/>
      <c r="K45" s="26">
        <f>COUNTIF(I$7:I45,I45)</f>
        <v>4</v>
      </c>
      <c r="L45" s="27"/>
      <c r="M45" s="25">
        <f>+'[1]RACE 1 INP'!H40</f>
      </c>
      <c r="N45" s="27"/>
      <c r="O45" s="25">
        <f>+'[1]RACE 1 INP'!I40</f>
        <v>39</v>
      </c>
      <c r="P45" s="27"/>
      <c r="Q45" s="28">
        <f>+'[1]RACE 1 INP'!J40</f>
        <v>0.022685185185185187</v>
      </c>
    </row>
    <row r="46" spans="1:17" ht="12.75">
      <c r="A46" s="29">
        <v>40</v>
      </c>
      <c r="B46" s="30"/>
      <c r="C46" s="26" t="str">
        <f>+VLOOKUP(A46,'[1]RACE 1 INP'!$B$2:$F$1148,2,FALSE)</f>
        <v>Edward</v>
      </c>
      <c r="D46" s="27"/>
      <c r="E46" s="26" t="str">
        <f>+VLOOKUP(A46,'[1]RACE 1 INP'!$B$2:$F$1148,3,FALSE)</f>
        <v>James</v>
      </c>
      <c r="F46" s="27"/>
      <c r="G46" s="26" t="str">
        <f>+VLOOKUP(A46,'[1]RACE 1 INP'!$B$2:$F$1148,4,FALSE)</f>
        <v>Belper</v>
      </c>
      <c r="H46" s="27"/>
      <c r="I46" s="26" t="str">
        <f>+VLOOKUP(A46,'[1]RACE 1 INP'!$B$2:$F$1148,5,FALSE)</f>
        <v>SM</v>
      </c>
      <c r="J46" s="27"/>
      <c r="K46" s="26">
        <f>COUNTIF(I$7:I46,I46)</f>
        <v>23</v>
      </c>
      <c r="L46" s="27"/>
      <c r="M46" s="25">
        <f>+'[1]RACE 1 INP'!H41</f>
      </c>
      <c r="N46" s="27"/>
      <c r="O46" s="25">
        <f>+'[1]RACE 1 INP'!I41</f>
        <v>40</v>
      </c>
      <c r="P46" s="27"/>
      <c r="Q46" s="28">
        <f>+'[1]RACE 1 INP'!J41</f>
        <v>0.022789351851851852</v>
      </c>
    </row>
    <row r="47" spans="1:17" ht="12.75">
      <c r="A47" s="29">
        <v>41</v>
      </c>
      <c r="B47" s="30"/>
      <c r="C47" s="26" t="str">
        <f>+VLOOKUP(A47,'[1]RACE 1 INP'!$B$2:$F$1148,2,FALSE)</f>
        <v>Phil</v>
      </c>
      <c r="D47" s="27"/>
      <c r="E47" s="26" t="str">
        <f>+VLOOKUP(A47,'[1]RACE 1 INP'!$B$2:$F$1148,3,FALSE)</f>
        <v>Conroy</v>
      </c>
      <c r="F47" s="27"/>
      <c r="G47" s="26" t="str">
        <f>+VLOOKUP(A47,'[1]RACE 1 INP'!$B$2:$F$1148,4,FALSE)</f>
        <v>Belper</v>
      </c>
      <c r="H47" s="27"/>
      <c r="I47" s="26" t="str">
        <f>+VLOOKUP(A47,'[1]RACE 1 INP'!$B$2:$F$1148,5,FALSE)</f>
        <v>SM</v>
      </c>
      <c r="J47" s="27"/>
      <c r="K47" s="26">
        <f>COUNTIF(I$7:I47,I47)</f>
        <v>24</v>
      </c>
      <c r="L47" s="27"/>
      <c r="M47" s="25">
        <f>+'[1]RACE 1 INP'!H42</f>
      </c>
      <c r="N47" s="27"/>
      <c r="O47" s="25">
        <f>+'[1]RACE 1 INP'!I42</f>
        <v>41</v>
      </c>
      <c r="P47" s="27"/>
      <c r="Q47" s="28">
        <f>+'[1]RACE 1 INP'!J42</f>
        <v>0.022847222222222224</v>
      </c>
    </row>
    <row r="48" spans="1:17" ht="12.75">
      <c r="A48" s="29">
        <v>42</v>
      </c>
      <c r="B48" s="30"/>
      <c r="C48" s="26" t="str">
        <f>+VLOOKUP(A48,'[1]RACE 1 INP'!$B$2:$F$1148,2,FALSE)</f>
        <v>Tim</v>
      </c>
      <c r="D48" s="27"/>
      <c r="E48" s="26" t="str">
        <f>+VLOOKUP(A48,'[1]RACE 1 INP'!$B$2:$F$1148,3,FALSE)</f>
        <v>Raynor</v>
      </c>
      <c r="F48" s="27"/>
      <c r="G48" s="26" t="str">
        <f>+VLOOKUP(A48,'[1]RACE 1 INP'!$B$2:$F$1148,4,FALSE)</f>
        <v>Mansfield</v>
      </c>
      <c r="H48" s="27"/>
      <c r="I48" s="26" t="str">
        <f>+VLOOKUP(A48,'[1]RACE 1 INP'!$B$2:$F$1148,5,FALSE)</f>
        <v>VM45</v>
      </c>
      <c r="J48" s="27"/>
      <c r="K48" s="26">
        <f>COUNTIF(I$7:I48,I48)</f>
        <v>7</v>
      </c>
      <c r="L48" s="27"/>
      <c r="M48" s="25">
        <f>+'[1]RACE 1 INP'!H43</f>
      </c>
      <c r="N48" s="27"/>
      <c r="O48" s="25">
        <f>+'[1]RACE 1 INP'!I43</f>
        <v>42</v>
      </c>
      <c r="P48" s="27"/>
      <c r="Q48" s="28">
        <f>+'[1]RACE 1 INP'!J43</f>
        <v>0.022905092592592595</v>
      </c>
    </row>
    <row r="49" spans="1:17" ht="12.75">
      <c r="A49" s="29">
        <v>43</v>
      </c>
      <c r="B49" s="30"/>
      <c r="C49" s="26" t="str">
        <f>+VLOOKUP(A49,'[1]RACE 1 INP'!$B$2:$F$1148,2,FALSE)</f>
        <v>David</v>
      </c>
      <c r="D49" s="27"/>
      <c r="E49" s="26" t="str">
        <f>+VLOOKUP(A49,'[1]RACE 1 INP'!$B$2:$F$1148,3,FALSE)</f>
        <v>Mortimer</v>
      </c>
      <c r="F49" s="27"/>
      <c r="G49" s="26" t="str">
        <f>+VLOOKUP(A49,'[1]RACE 1 INP'!$B$2:$F$1148,4,FALSE)</f>
        <v>Sutton</v>
      </c>
      <c r="H49" s="27"/>
      <c r="I49" s="26" t="str">
        <f>+VLOOKUP(A49,'[1]RACE 1 INP'!$B$2:$F$1148,5,FALSE)</f>
        <v>JM</v>
      </c>
      <c r="J49" s="27"/>
      <c r="K49" s="26">
        <f>COUNTIF(I$7:I49,I49)</f>
        <v>4</v>
      </c>
      <c r="L49" s="27"/>
      <c r="M49" s="25">
        <f>+'[1]RACE 1 INP'!H44</f>
      </c>
      <c r="N49" s="27"/>
      <c r="O49" s="25">
        <f>+'[1]RACE 1 INP'!I44</f>
        <v>43</v>
      </c>
      <c r="P49" s="27"/>
      <c r="Q49" s="28">
        <f>+'[1]RACE 1 INP'!J44</f>
        <v>0.02304398148148148</v>
      </c>
    </row>
    <row r="50" spans="1:17" ht="12.75">
      <c r="A50" s="29">
        <v>44</v>
      </c>
      <c r="B50" s="30"/>
      <c r="C50" s="26" t="str">
        <f>+VLOOKUP(A50,'[1]RACE 1 INP'!$B$2:$F$1148,2,FALSE)</f>
        <v>Paul</v>
      </c>
      <c r="D50" s="27"/>
      <c r="E50" s="26" t="str">
        <f>+VLOOKUP(A50,'[1]RACE 1 INP'!$B$2:$F$1148,3,FALSE)</f>
        <v>Marval</v>
      </c>
      <c r="F50" s="27"/>
      <c r="G50" s="26" t="str">
        <f>+VLOOKUP(A50,'[1]RACE 1 INP'!$B$2:$F$1148,4,FALSE)</f>
        <v>Belper</v>
      </c>
      <c r="H50" s="27"/>
      <c r="I50" s="26" t="str">
        <f>+VLOOKUP(A50,'[1]RACE 1 INP'!$B$2:$F$1148,5,FALSE)</f>
        <v>SM</v>
      </c>
      <c r="J50" s="27"/>
      <c r="K50" s="26">
        <f>COUNTIF(I$7:I50,I50)</f>
        <v>25</v>
      </c>
      <c r="L50" s="27"/>
      <c r="M50" s="25">
        <f>+'[1]RACE 1 INP'!H45</f>
      </c>
      <c r="N50" s="27"/>
      <c r="O50" s="25">
        <f>+'[1]RACE 1 INP'!I45</f>
        <v>44</v>
      </c>
      <c r="P50" s="27"/>
      <c r="Q50" s="28">
        <f>+'[1]RACE 1 INP'!J45</f>
        <v>0.023078703703703702</v>
      </c>
    </row>
    <row r="51" spans="1:17" ht="12.75">
      <c r="A51" s="29">
        <v>45</v>
      </c>
      <c r="B51" s="30"/>
      <c r="C51" s="26" t="str">
        <f>+VLOOKUP(A51,'[1]RACE 1 INP'!$B$2:$F$1148,2,FALSE)</f>
        <v>Andy</v>
      </c>
      <c r="D51" s="27"/>
      <c r="E51" s="26" t="str">
        <f>+VLOOKUP(A51,'[1]RACE 1 INP'!$B$2:$F$1148,3,FALSE)</f>
        <v>Fookes</v>
      </c>
      <c r="F51" s="27"/>
      <c r="G51" s="26" t="str">
        <f>+VLOOKUP(A51,'[1]RACE 1 INP'!$B$2:$F$1148,4,FALSE)</f>
        <v>Belper</v>
      </c>
      <c r="H51" s="27"/>
      <c r="I51" s="26" t="str">
        <f>+VLOOKUP(A51,'[1]RACE 1 INP'!$B$2:$F$1148,5,FALSE)</f>
        <v>VM45</v>
      </c>
      <c r="J51" s="27"/>
      <c r="K51" s="26">
        <f>COUNTIF(I$7:I51,I51)</f>
        <v>8</v>
      </c>
      <c r="L51" s="27"/>
      <c r="M51" s="25">
        <f>+'[1]RACE 1 INP'!H46</f>
      </c>
      <c r="N51" s="27"/>
      <c r="O51" s="25">
        <f>+'[1]RACE 1 INP'!I46</f>
        <v>45</v>
      </c>
      <c r="P51" s="27"/>
      <c r="Q51" s="28">
        <f>+'[1]RACE 1 INP'!J46</f>
        <v>0.02315972222222222</v>
      </c>
    </row>
    <row r="52" spans="1:17" ht="12.75">
      <c r="A52" s="29">
        <v>46</v>
      </c>
      <c r="B52" s="30"/>
      <c r="C52" s="26" t="str">
        <f>+VLOOKUP(A52,'[1]RACE 1 INP'!$B$2:$F$1148,2,FALSE)</f>
        <v>Mario</v>
      </c>
      <c r="D52" s="27"/>
      <c r="E52" s="26" t="str">
        <f>+VLOOKUP(A52,'[1]RACE 1 INP'!$B$2:$F$1148,3,FALSE)</f>
        <v>Rochelli</v>
      </c>
      <c r="F52" s="27"/>
      <c r="G52" s="26" t="str">
        <f>+VLOOKUP(A52,'[1]RACE 1 INP'!$B$2:$F$1148,4,FALSE)</f>
        <v>Long Eaton</v>
      </c>
      <c r="H52" s="27"/>
      <c r="I52" s="26" t="str">
        <f>+VLOOKUP(A52,'[1]RACE 1 INP'!$B$2:$F$1148,5,FALSE)</f>
        <v>SM</v>
      </c>
      <c r="J52" s="27"/>
      <c r="K52" s="26">
        <f>COUNTIF(I$7:I52,I52)</f>
        <v>26</v>
      </c>
      <c r="L52" s="27"/>
      <c r="M52" s="25">
        <f>+'[1]RACE 1 INP'!H47</f>
      </c>
      <c r="N52" s="27"/>
      <c r="O52" s="25">
        <f>+'[1]RACE 1 INP'!I47</f>
        <v>46</v>
      </c>
      <c r="P52" s="27"/>
      <c r="Q52" s="28">
        <f>+'[1]RACE 1 INP'!J47</f>
        <v>0.023182870370370368</v>
      </c>
    </row>
    <row r="53" spans="1:17" ht="12.75">
      <c r="A53" s="29">
        <v>47</v>
      </c>
      <c r="B53" s="30"/>
      <c r="C53" s="26" t="str">
        <f>+VLOOKUP(A53,'[1]RACE 1 INP'!$B$2:$F$1148,2,FALSE)</f>
        <v>Paul</v>
      </c>
      <c r="D53" s="27"/>
      <c r="E53" s="26" t="str">
        <f>+VLOOKUP(A53,'[1]RACE 1 INP'!$B$2:$F$1148,3,FALSE)</f>
        <v>Sadler</v>
      </c>
      <c r="F53" s="27"/>
      <c r="G53" s="26" t="str">
        <f>+VLOOKUP(A53,'[1]RACE 1 INP'!$B$2:$F$1148,4,FALSE)</f>
        <v>North Derbyshire</v>
      </c>
      <c r="H53" s="27"/>
      <c r="I53" s="26" t="str">
        <f>+VLOOKUP(A53,'[1]RACE 1 INP'!$B$2:$F$1148,5,FALSE)</f>
        <v>SM</v>
      </c>
      <c r="J53" s="27"/>
      <c r="K53" s="26">
        <f>COUNTIF(I$7:I53,I53)</f>
        <v>27</v>
      </c>
      <c r="L53" s="27"/>
      <c r="M53" s="25">
        <f>+'[1]RACE 1 INP'!H48</f>
      </c>
      <c r="N53" s="27"/>
      <c r="O53" s="25">
        <f>+'[1]RACE 1 INP'!I48</f>
        <v>47</v>
      </c>
      <c r="P53" s="27"/>
      <c r="Q53" s="28">
        <f>+'[1]RACE 1 INP'!J48</f>
        <v>0.023402777777777776</v>
      </c>
    </row>
    <row r="54" spans="1:17" ht="12.75">
      <c r="A54" s="29">
        <v>48</v>
      </c>
      <c r="B54" s="30"/>
      <c r="C54" s="26" t="str">
        <f>+VLOOKUP(A54,'[1]RACE 1 INP'!$B$2:$F$1148,2,FALSE)</f>
        <v>Martin</v>
      </c>
      <c r="D54" s="27"/>
      <c r="E54" s="26" t="str">
        <f>+VLOOKUP(A54,'[1]RACE 1 INP'!$B$2:$F$1148,3,FALSE)</f>
        <v>Penny</v>
      </c>
      <c r="F54" s="27"/>
      <c r="G54" s="26" t="str">
        <f>+VLOOKUP(A54,'[1]RACE 1 INP'!$B$2:$F$1148,4,FALSE)</f>
        <v>Ripley</v>
      </c>
      <c r="H54" s="27"/>
      <c r="I54" s="26" t="str">
        <f>+VLOOKUP(A54,'[1]RACE 1 INP'!$B$2:$F$1148,5,FALSE)</f>
        <v>VM40</v>
      </c>
      <c r="J54" s="27"/>
      <c r="K54" s="26">
        <f>COUNTIF(I$7:I54,I54)</f>
        <v>5</v>
      </c>
      <c r="L54" s="27"/>
      <c r="M54" s="25">
        <f>+'[1]RACE 1 INP'!H49</f>
      </c>
      <c r="N54" s="27"/>
      <c r="O54" s="25">
        <f>+'[1]RACE 1 INP'!I49</f>
        <v>48</v>
      </c>
      <c r="P54" s="27"/>
      <c r="Q54" s="28">
        <f>+'[1]RACE 1 INP'!J49</f>
        <v>0.023425925925925923</v>
      </c>
    </row>
    <row r="55" spans="1:17" ht="12.75">
      <c r="A55" s="29">
        <v>49</v>
      </c>
      <c r="B55" s="30"/>
      <c r="C55" s="26" t="str">
        <f>+VLOOKUP(A55,'[1]RACE 1 INP'!$B$2:$F$1148,2,FALSE)</f>
        <v>Andy</v>
      </c>
      <c r="D55" s="27"/>
      <c r="E55" s="26" t="str">
        <f>+VLOOKUP(A55,'[1]RACE 1 INP'!$B$2:$F$1148,3,FALSE)</f>
        <v>Marriott</v>
      </c>
      <c r="F55" s="27"/>
      <c r="G55" s="26" t="str">
        <f>+VLOOKUP(A55,'[1]RACE 1 INP'!$B$2:$F$1148,4,FALSE)</f>
        <v>Heanor</v>
      </c>
      <c r="H55" s="27"/>
      <c r="I55" s="26" t="str">
        <f>+VLOOKUP(A55,'[1]RACE 1 INP'!$B$2:$F$1148,5,FALSE)</f>
        <v>VM45</v>
      </c>
      <c r="J55" s="27"/>
      <c r="K55" s="26">
        <f>COUNTIF(I$7:I55,I55)</f>
        <v>9</v>
      </c>
      <c r="L55" s="27"/>
      <c r="M55" s="25">
        <f>+'[1]RACE 1 INP'!H50</f>
      </c>
      <c r="N55" s="27"/>
      <c r="O55" s="25">
        <f>+'[1]RACE 1 INP'!I50</f>
        <v>49</v>
      </c>
      <c r="P55" s="27"/>
      <c r="Q55" s="28">
        <f>+'[1]RACE 1 INP'!J50</f>
        <v>0.023495370370370368</v>
      </c>
    </row>
    <row r="56" spans="1:17" ht="12.75">
      <c r="A56" s="29">
        <v>50</v>
      </c>
      <c r="B56" s="30"/>
      <c r="C56" s="26" t="str">
        <f>+VLOOKUP(A56,'[1]RACE 1 INP'!$B$2:$F$1148,2,FALSE)</f>
        <v>Brent</v>
      </c>
      <c r="D56" s="27"/>
      <c r="E56" s="26" t="str">
        <f>+VLOOKUP(A56,'[1]RACE 1 INP'!$B$2:$F$1148,3,FALSE)</f>
        <v>Stevenson</v>
      </c>
      <c r="F56" s="27"/>
      <c r="G56" s="26" t="str">
        <f>+VLOOKUP(A56,'[1]RACE 1 INP'!$B$2:$F$1148,4,FALSE)</f>
        <v>Sutton</v>
      </c>
      <c r="H56" s="27"/>
      <c r="I56" s="26" t="str">
        <f>+VLOOKUP(A56,'[1]RACE 1 INP'!$B$2:$F$1148,5,FALSE)</f>
        <v>VM40</v>
      </c>
      <c r="J56" s="27"/>
      <c r="K56" s="26">
        <f>COUNTIF(I$7:I56,I56)</f>
        <v>6</v>
      </c>
      <c r="L56" s="27"/>
      <c r="M56" s="25">
        <f>+'[1]RACE 1 INP'!H51</f>
      </c>
      <c r="N56" s="27"/>
      <c r="O56" s="25">
        <f>+'[1]RACE 1 INP'!I51</f>
        <v>50</v>
      </c>
      <c r="P56" s="27"/>
      <c r="Q56" s="28">
        <f>+'[1]RACE 1 INP'!J51</f>
        <v>0.02350694444444444</v>
      </c>
    </row>
    <row r="57" spans="1:17" ht="12.75">
      <c r="A57" s="29">
        <v>51</v>
      </c>
      <c r="B57" s="30"/>
      <c r="C57" s="26" t="str">
        <f>+VLOOKUP(A57,'[1]RACE 1 INP'!$B$2:$F$1148,2,FALSE)</f>
        <v>Richard</v>
      </c>
      <c r="D57" s="27"/>
      <c r="E57" s="26" t="str">
        <f>+VLOOKUP(A57,'[1]RACE 1 INP'!$B$2:$F$1148,3,FALSE)</f>
        <v>Sims</v>
      </c>
      <c r="F57" s="27"/>
      <c r="G57" s="26" t="str">
        <f>+VLOOKUP(A57,'[1]RACE 1 INP'!$B$2:$F$1148,4,FALSE)</f>
        <v>Heanor</v>
      </c>
      <c r="H57" s="27"/>
      <c r="I57" s="26" t="str">
        <f>+VLOOKUP(A57,'[1]RACE 1 INP'!$B$2:$F$1148,5,FALSE)</f>
        <v>VM45</v>
      </c>
      <c r="J57" s="27"/>
      <c r="K57" s="26">
        <f>COUNTIF(I$7:I57,I57)</f>
        <v>10</v>
      </c>
      <c r="L57" s="27"/>
      <c r="M57" s="25">
        <f>+'[1]RACE 1 INP'!H52</f>
      </c>
      <c r="N57" s="27"/>
      <c r="O57" s="25">
        <f>+'[1]RACE 1 INP'!I52</f>
        <v>51</v>
      </c>
      <c r="P57" s="27"/>
      <c r="Q57" s="28">
        <f>+'[1]RACE 1 INP'!J52</f>
        <v>0.02351851851851852</v>
      </c>
    </row>
    <row r="58" spans="1:17" ht="12.75">
      <c r="A58" s="29">
        <v>52</v>
      </c>
      <c r="B58" s="30"/>
      <c r="C58" s="26" t="str">
        <f>+VLOOKUP(A58,'[1]RACE 1 INP'!$B$2:$F$1148,2,FALSE)</f>
        <v>Lucy</v>
      </c>
      <c r="D58" s="27"/>
      <c r="E58" s="26" t="str">
        <f>+VLOOKUP(A58,'[1]RACE 1 INP'!$B$2:$F$1148,3,FALSE)</f>
        <v>Holmes</v>
      </c>
      <c r="F58" s="27"/>
      <c r="G58" s="26" t="str">
        <f>+VLOOKUP(A58,'[1]RACE 1 INP'!$B$2:$F$1148,4,FALSE)</f>
        <v>Ripley</v>
      </c>
      <c r="H58" s="27"/>
      <c r="I58" s="26" t="str">
        <f>+VLOOKUP(A58,'[1]RACE 1 INP'!$B$2:$F$1148,5,FALSE)</f>
        <v>SL</v>
      </c>
      <c r="J58" s="27"/>
      <c r="K58" s="26">
        <f>COUNTIF(I$7:I58,I58)</f>
        <v>1</v>
      </c>
      <c r="L58" s="27"/>
      <c r="M58" s="25">
        <f>+'[1]RACE 1 INP'!H53</f>
        <v>1</v>
      </c>
      <c r="N58" s="27"/>
      <c r="O58" s="25">
        <f>+'[1]RACE 1 INP'!I53</f>
      </c>
      <c r="P58" s="27"/>
      <c r="Q58" s="28">
        <f>+'[1]RACE 1 INP'!J53</f>
        <v>0.023564814814814813</v>
      </c>
    </row>
    <row r="59" spans="1:17" ht="12.75">
      <c r="A59" s="29">
        <v>53</v>
      </c>
      <c r="B59" s="30"/>
      <c r="C59" s="26" t="str">
        <f>+VLOOKUP(A59,'[1]RACE 1 INP'!$B$2:$F$1148,2,FALSE)</f>
        <v>Brian</v>
      </c>
      <c r="D59" s="27"/>
      <c r="E59" s="26" t="str">
        <f>+VLOOKUP(A59,'[1]RACE 1 INP'!$B$2:$F$1148,3,FALSE)</f>
        <v>Bailey</v>
      </c>
      <c r="F59" s="27"/>
      <c r="G59" s="26" t="str">
        <f>+VLOOKUP(A59,'[1]RACE 1 INP'!$B$2:$F$1148,4,FALSE)</f>
        <v>Sutton</v>
      </c>
      <c r="H59" s="27"/>
      <c r="I59" s="26" t="str">
        <f>+VLOOKUP(A59,'[1]RACE 1 INP'!$B$2:$F$1148,5,FALSE)</f>
        <v>VM40</v>
      </c>
      <c r="J59" s="27"/>
      <c r="K59" s="26">
        <f>COUNTIF(I$7:I59,I59)</f>
        <v>7</v>
      </c>
      <c r="L59" s="27"/>
      <c r="M59" s="25">
        <f>+'[1]RACE 1 INP'!H54</f>
      </c>
      <c r="N59" s="27"/>
      <c r="O59" s="25">
        <f>+'[1]RACE 1 INP'!I54</f>
        <v>52</v>
      </c>
      <c r="P59" s="27"/>
      <c r="Q59" s="28">
        <f>+'[1]RACE 1 INP'!J54</f>
        <v>0.023599537037037037</v>
      </c>
    </row>
    <row r="60" spans="1:17" ht="12.75">
      <c r="A60" s="29">
        <v>54</v>
      </c>
      <c r="B60" s="30"/>
      <c r="C60" s="26" t="str">
        <f>+VLOOKUP(A60,'[1]RACE 1 INP'!$B$2:$F$1148,2,FALSE)</f>
        <v>Marcus</v>
      </c>
      <c r="D60" s="27"/>
      <c r="E60" s="26" t="str">
        <f>+VLOOKUP(A60,'[1]RACE 1 INP'!$B$2:$F$1148,3,FALSE)</f>
        <v>Hanford</v>
      </c>
      <c r="F60" s="27"/>
      <c r="G60" s="26" t="str">
        <f>+VLOOKUP(A60,'[1]RACE 1 INP'!$B$2:$F$1148,4,FALSE)</f>
        <v>Belper</v>
      </c>
      <c r="H60" s="27"/>
      <c r="I60" s="26" t="str">
        <f>+VLOOKUP(A60,'[1]RACE 1 INP'!$B$2:$F$1148,5,FALSE)</f>
        <v>SM</v>
      </c>
      <c r="J60" s="27"/>
      <c r="K60" s="26">
        <f>COUNTIF(I$7:I60,I60)</f>
        <v>28</v>
      </c>
      <c r="L60" s="27"/>
      <c r="M60" s="25">
        <f>+'[1]RACE 1 INP'!H55</f>
      </c>
      <c r="N60" s="27"/>
      <c r="O60" s="25">
        <f>+'[1]RACE 1 INP'!I55</f>
        <v>53</v>
      </c>
      <c r="P60" s="27"/>
      <c r="Q60" s="28">
        <f>+'[1]RACE 1 INP'!J55</f>
        <v>0.023599537037037037</v>
      </c>
    </row>
    <row r="61" spans="1:17" ht="12.75">
      <c r="A61" s="29">
        <v>55</v>
      </c>
      <c r="B61" s="30"/>
      <c r="C61" s="26" t="str">
        <f>+VLOOKUP(A61,'[1]RACE 1 INP'!$B$2:$F$1148,2,FALSE)</f>
        <v>Mark</v>
      </c>
      <c r="D61" s="27"/>
      <c r="E61" s="26" t="str">
        <f>+VLOOKUP(A61,'[1]RACE 1 INP'!$B$2:$F$1148,3,FALSE)</f>
        <v>Tomlinson</v>
      </c>
      <c r="F61" s="27"/>
      <c r="G61" s="26" t="str">
        <f>+VLOOKUP(A61,'[1]RACE 1 INP'!$B$2:$F$1148,4,FALSE)</f>
        <v>Ripley</v>
      </c>
      <c r="H61" s="27"/>
      <c r="I61" s="26" t="str">
        <f>+VLOOKUP(A61,'[1]RACE 1 INP'!$B$2:$F$1148,5,FALSE)</f>
        <v>VM40</v>
      </c>
      <c r="J61" s="27"/>
      <c r="K61" s="26">
        <f>COUNTIF(I$7:I61,I61)</f>
        <v>8</v>
      </c>
      <c r="L61" s="27"/>
      <c r="M61" s="25">
        <f>+'[1]RACE 1 INP'!H56</f>
      </c>
      <c r="N61" s="27"/>
      <c r="O61" s="25">
        <f>+'[1]RACE 1 INP'!I56</f>
        <v>54</v>
      </c>
      <c r="P61" s="27"/>
      <c r="Q61" s="28">
        <f>+'[1]RACE 1 INP'!J56</f>
        <v>0.02364583333333333</v>
      </c>
    </row>
    <row r="62" spans="1:17" ht="12.75">
      <c r="A62" s="29">
        <v>56</v>
      </c>
      <c r="B62" s="30"/>
      <c r="C62" s="26" t="str">
        <f>+VLOOKUP(A62,'[1]RACE 1 INP'!$B$2:$F$1148,2,FALSE)</f>
        <v>Robert</v>
      </c>
      <c r="D62" s="27"/>
      <c r="E62" s="26" t="str">
        <f>+VLOOKUP(A62,'[1]RACE 1 INP'!$B$2:$F$1148,3,FALSE)</f>
        <v>Roper</v>
      </c>
      <c r="F62" s="27"/>
      <c r="G62" s="26" t="str">
        <f>+VLOOKUP(A62,'[1]RACE 1 INP'!$B$2:$F$1148,4,FALSE)</f>
        <v>Sutton</v>
      </c>
      <c r="H62" s="27"/>
      <c r="I62" s="26" t="str">
        <f>+VLOOKUP(A62,'[1]RACE 1 INP'!$B$2:$F$1148,5,FALSE)</f>
        <v>VM40</v>
      </c>
      <c r="J62" s="27"/>
      <c r="K62" s="26">
        <f>COUNTIF(I$7:I62,I62)</f>
        <v>9</v>
      </c>
      <c r="L62" s="27"/>
      <c r="M62" s="25">
        <f>+'[1]RACE 1 INP'!H57</f>
      </c>
      <c r="N62" s="27"/>
      <c r="O62" s="25">
        <f>+'[1]RACE 1 INP'!I57</f>
        <v>55</v>
      </c>
      <c r="P62" s="27"/>
      <c r="Q62" s="28">
        <f>+'[1]RACE 1 INP'!J57</f>
        <v>0.023657407407407408</v>
      </c>
    </row>
    <row r="63" spans="1:17" ht="12.75">
      <c r="A63" s="29">
        <v>57</v>
      </c>
      <c r="B63" s="30"/>
      <c r="C63" s="26" t="str">
        <f>+VLOOKUP(A63,'[1]RACE 1 INP'!$B$2:$F$1148,2,FALSE)</f>
        <v>Keith</v>
      </c>
      <c r="D63" s="27"/>
      <c r="E63" s="26" t="str">
        <f>+VLOOKUP(A63,'[1]RACE 1 INP'!$B$2:$F$1148,3,FALSE)</f>
        <v>Brown</v>
      </c>
      <c r="F63" s="27"/>
      <c r="G63" s="26" t="str">
        <f>+VLOOKUP(A63,'[1]RACE 1 INP'!$B$2:$F$1148,4,FALSE)</f>
        <v>Sutton</v>
      </c>
      <c r="H63" s="27"/>
      <c r="I63" s="26" t="str">
        <f>+VLOOKUP(A63,'[1]RACE 1 INP'!$B$2:$F$1148,5,FALSE)</f>
        <v>VM50</v>
      </c>
      <c r="J63" s="27"/>
      <c r="K63" s="26">
        <f>COUNTIF(I$7:I63,I63)</f>
        <v>5</v>
      </c>
      <c r="L63" s="27"/>
      <c r="M63" s="25">
        <f>+'[1]RACE 1 INP'!H58</f>
      </c>
      <c r="N63" s="27"/>
      <c r="O63" s="25">
        <f>+'[1]RACE 1 INP'!I58</f>
        <v>56</v>
      </c>
      <c r="P63" s="27"/>
      <c r="Q63" s="28">
        <f>+'[1]RACE 1 INP'!J58</f>
        <v>0.023668981481481482</v>
      </c>
    </row>
    <row r="64" spans="1:17" ht="12.75">
      <c r="A64" s="31">
        <v>58</v>
      </c>
      <c r="B64" s="32"/>
      <c r="C64" s="26" t="str">
        <f>+VLOOKUP(A64,'[1]RACE 1 INP'!$B$2:$F$1148,2,FALSE)</f>
        <v>Wayne</v>
      </c>
      <c r="D64" s="27"/>
      <c r="E64" s="26" t="str">
        <f>+VLOOKUP(A64,'[1]RACE 1 INP'!$B$2:$F$1148,3,FALSE)</f>
        <v>Spellman</v>
      </c>
      <c r="F64" s="27"/>
      <c r="G64" s="26" t="str">
        <f>+VLOOKUP(A64,'[1]RACE 1 INP'!$B$2:$F$1148,4,FALSE)</f>
        <v>North Derbyshire</v>
      </c>
      <c r="H64" s="27"/>
      <c r="I64" s="26" t="str">
        <f>+VLOOKUP(A64,'[1]RACE 1 INP'!$B$2:$F$1148,5,FALSE)</f>
        <v>SM</v>
      </c>
      <c r="J64" s="27"/>
      <c r="K64" s="26">
        <f>COUNTIF(I$7:I64,I64)</f>
        <v>29</v>
      </c>
      <c r="L64" s="27"/>
      <c r="M64" s="25">
        <f>+'[1]RACE 1 INP'!H59</f>
      </c>
      <c r="N64" s="27"/>
      <c r="O64" s="25">
        <f>+'[1]RACE 1 INP'!I59</f>
        <v>57</v>
      </c>
      <c r="P64" s="27"/>
      <c r="Q64" s="28">
        <f>+'[1]RACE 1 INP'!J59</f>
        <v>0.02372685185185185</v>
      </c>
    </row>
    <row r="65" spans="1:17" ht="12.75">
      <c r="A65" s="29">
        <v>59</v>
      </c>
      <c r="B65" s="30"/>
      <c r="C65" s="26" t="str">
        <f>+VLOOKUP(A65,'[1]RACE 1 INP'!$B$2:$F$1148,2,FALSE)</f>
        <v>Jim</v>
      </c>
      <c r="D65" s="27"/>
      <c r="E65" s="26" t="str">
        <f>+VLOOKUP(A65,'[1]RACE 1 INP'!$B$2:$F$1148,3,FALSE)</f>
        <v>Naismith</v>
      </c>
      <c r="F65" s="27"/>
      <c r="G65" s="26" t="str">
        <f>+VLOOKUP(A65,'[1]RACE 1 INP'!$B$2:$F$1148,4,FALSE)</f>
        <v>Belper</v>
      </c>
      <c r="H65" s="27"/>
      <c r="I65" s="26" t="str">
        <f>+VLOOKUP(A65,'[1]RACE 1 INP'!$B$2:$F$1148,5,FALSE)</f>
        <v>SM</v>
      </c>
      <c r="J65" s="27"/>
      <c r="K65" s="26">
        <f>COUNTIF(I$7:I65,I65)</f>
        <v>30</v>
      </c>
      <c r="L65" s="27"/>
      <c r="M65" s="25">
        <f>+'[1]RACE 1 INP'!H60</f>
      </c>
      <c r="N65" s="27"/>
      <c r="O65" s="25">
        <f>+'[1]RACE 1 INP'!I60</f>
        <v>58</v>
      </c>
      <c r="P65" s="27"/>
      <c r="Q65" s="28">
        <f>+'[1]RACE 1 INP'!J60</f>
        <v>0.023761574074074074</v>
      </c>
    </row>
    <row r="66" spans="1:17" ht="12.75">
      <c r="A66" s="29">
        <v>60</v>
      </c>
      <c r="B66" s="30"/>
      <c r="C66" s="26" t="str">
        <f>+VLOOKUP(A66,'[1]RACE 1 INP'!$B$2:$F$1148,2,FALSE)</f>
        <v>Jonathon</v>
      </c>
      <c r="D66" s="27"/>
      <c r="E66" s="26" t="str">
        <f>+VLOOKUP(A66,'[1]RACE 1 INP'!$B$2:$F$1148,3,FALSE)</f>
        <v>Pitts</v>
      </c>
      <c r="F66" s="27"/>
      <c r="G66" s="26" t="str">
        <f>+VLOOKUP(A66,'[1]RACE 1 INP'!$B$2:$F$1148,4,FALSE)</f>
        <v>Ilkeston</v>
      </c>
      <c r="H66" s="27"/>
      <c r="I66" s="26" t="str">
        <f>+VLOOKUP(A66,'[1]RACE 1 INP'!$B$2:$F$1148,5,FALSE)</f>
        <v>VM40</v>
      </c>
      <c r="J66" s="27"/>
      <c r="K66" s="26">
        <f>COUNTIF(I$7:I66,I66)</f>
        <v>10</v>
      </c>
      <c r="L66" s="27"/>
      <c r="M66" s="25">
        <f>+'[1]RACE 1 INP'!H61</f>
      </c>
      <c r="N66" s="27"/>
      <c r="O66" s="25">
        <f>+'[1]RACE 1 INP'!I61</f>
        <v>59</v>
      </c>
      <c r="P66" s="27"/>
      <c r="Q66" s="28">
        <f>+'[1]RACE 1 INP'!J61</f>
        <v>0.02386574074074074</v>
      </c>
    </row>
    <row r="67" spans="1:17" ht="12.75">
      <c r="A67" s="31">
        <v>61</v>
      </c>
      <c r="B67" s="32"/>
      <c r="C67" s="26" t="str">
        <f>+VLOOKUP(A67,'[1]RACE 1 INP'!$B$2:$F$1148,2,FALSE)</f>
        <v>Stephen</v>
      </c>
      <c r="D67" s="27"/>
      <c r="E67" s="26" t="str">
        <f>+VLOOKUP(A67,'[1]RACE 1 INP'!$B$2:$F$1148,3,FALSE)</f>
        <v>Williams</v>
      </c>
      <c r="F67" s="27"/>
      <c r="G67" s="26" t="str">
        <f>+VLOOKUP(A67,'[1]RACE 1 INP'!$B$2:$F$1148,4,FALSE)</f>
        <v>Sutton</v>
      </c>
      <c r="H67" s="27"/>
      <c r="I67" s="26" t="str">
        <f>+VLOOKUP(A67,'[1]RACE 1 INP'!$B$2:$F$1148,5,FALSE)</f>
        <v>VM45</v>
      </c>
      <c r="J67" s="27"/>
      <c r="K67" s="26">
        <f>COUNTIF(I$7:I67,I67)</f>
        <v>11</v>
      </c>
      <c r="L67" s="27"/>
      <c r="M67" s="25">
        <f>+'[1]RACE 1 INP'!H62</f>
      </c>
      <c r="N67" s="27"/>
      <c r="O67" s="25">
        <f>+'[1]RACE 1 INP'!I62</f>
        <v>60</v>
      </c>
      <c r="P67" s="27"/>
      <c r="Q67" s="28">
        <f>+'[1]RACE 1 INP'!J62</f>
        <v>0.023912037037037037</v>
      </c>
    </row>
    <row r="68" spans="1:17" ht="12.75">
      <c r="A68" s="29">
        <v>62</v>
      </c>
      <c r="B68" s="30"/>
      <c r="C68" s="26" t="str">
        <f>+VLOOKUP(A68,'[1]RACE 1 INP'!$B$2:$F$1148,2,FALSE)</f>
        <v>Roland</v>
      </c>
      <c r="D68" s="27"/>
      <c r="E68" s="26" t="str">
        <f>+VLOOKUP(A68,'[1]RACE 1 INP'!$B$2:$F$1148,3,FALSE)</f>
        <v>Wells</v>
      </c>
      <c r="F68" s="27"/>
      <c r="G68" s="26" t="str">
        <f>+VLOOKUP(A68,'[1]RACE 1 INP'!$B$2:$F$1148,4,FALSE)</f>
        <v>North Derbyshire</v>
      </c>
      <c r="H68" s="27"/>
      <c r="I68" s="26" t="str">
        <f>+VLOOKUP(A68,'[1]RACE 1 INP'!$B$2:$F$1148,5,FALSE)</f>
        <v>SM</v>
      </c>
      <c r="J68" s="27"/>
      <c r="K68" s="26">
        <f>COUNTIF(I$7:I68,I68)</f>
        <v>31</v>
      </c>
      <c r="L68" s="27"/>
      <c r="M68" s="25">
        <f>+'[1]RACE 1 INP'!H63</f>
      </c>
      <c r="N68" s="27"/>
      <c r="O68" s="25">
        <f>+'[1]RACE 1 INP'!I63</f>
        <v>61</v>
      </c>
      <c r="P68" s="27"/>
      <c r="Q68" s="28">
        <f>+'[1]RACE 1 INP'!J63</f>
        <v>0.02395833333333333</v>
      </c>
    </row>
    <row r="69" spans="1:17" ht="12.75">
      <c r="A69" s="29">
        <v>63</v>
      </c>
      <c r="B69" s="30"/>
      <c r="C69" s="26" t="str">
        <f>+VLOOKUP(A69,'[1]RACE 1 INP'!$B$2:$F$1148,2,FALSE)</f>
        <v>Simon</v>
      </c>
      <c r="D69" s="27"/>
      <c r="E69" s="26" t="str">
        <f>+VLOOKUP(A69,'[1]RACE 1 INP'!$B$2:$F$1148,3,FALSE)</f>
        <v>Davis</v>
      </c>
      <c r="F69" s="27"/>
      <c r="G69" s="26" t="str">
        <f>+VLOOKUP(A69,'[1]RACE 1 INP'!$B$2:$F$1148,4,FALSE)</f>
        <v>Ilkeston</v>
      </c>
      <c r="H69" s="27"/>
      <c r="I69" s="26" t="str">
        <f>+VLOOKUP(A69,'[1]RACE 1 INP'!$B$2:$F$1148,5,FALSE)</f>
        <v>VM45</v>
      </c>
      <c r="J69" s="27"/>
      <c r="K69" s="26">
        <f>COUNTIF(I$7:I69,I69)</f>
        <v>12</v>
      </c>
      <c r="L69" s="27"/>
      <c r="M69" s="25">
        <f>+'[1]RACE 1 INP'!H64</f>
      </c>
      <c r="N69" s="27"/>
      <c r="O69" s="25">
        <f>+'[1]RACE 1 INP'!I64</f>
        <v>62</v>
      </c>
      <c r="P69" s="27"/>
      <c r="Q69" s="28">
        <f>+'[1]RACE 1 INP'!J64</f>
        <v>0.023969907407407405</v>
      </c>
    </row>
    <row r="70" spans="1:17" ht="12.75">
      <c r="A70" s="31">
        <v>64</v>
      </c>
      <c r="B70" s="32"/>
      <c r="C70" s="26" t="str">
        <f>+VLOOKUP(A70,'[1]RACE 1 INP'!$B$2:$F$1148,2,FALSE)</f>
        <v>Andy</v>
      </c>
      <c r="D70" s="27"/>
      <c r="E70" s="26" t="str">
        <f>+VLOOKUP(A70,'[1]RACE 1 INP'!$B$2:$F$1148,3,FALSE)</f>
        <v>Rose</v>
      </c>
      <c r="F70" s="27"/>
      <c r="G70" s="26" t="str">
        <f>+VLOOKUP(A70,'[1]RACE 1 INP'!$B$2:$F$1148,4,FALSE)</f>
        <v>Belper</v>
      </c>
      <c r="H70" s="27"/>
      <c r="I70" s="26" t="str">
        <f>+VLOOKUP(A70,'[1]RACE 1 INP'!$B$2:$F$1148,5,FALSE)</f>
        <v>SM</v>
      </c>
      <c r="J70" s="27"/>
      <c r="K70" s="26">
        <f>COUNTIF(I$7:I70,I70)</f>
        <v>32</v>
      </c>
      <c r="L70" s="27"/>
      <c r="M70" s="25">
        <f>+'[1]RACE 1 INP'!H65</f>
      </c>
      <c r="N70" s="27"/>
      <c r="O70" s="25">
        <f>+'[1]RACE 1 INP'!I65</f>
        <v>63</v>
      </c>
      <c r="P70" s="27"/>
      <c r="Q70" s="28">
        <f>+'[1]RACE 1 INP'!J65</f>
        <v>0.024074074074074074</v>
      </c>
    </row>
    <row r="71" spans="1:17" ht="12.75">
      <c r="A71" s="29">
        <v>65</v>
      </c>
      <c r="B71" s="30"/>
      <c r="C71" s="26" t="str">
        <f>+VLOOKUP(A71,'[1]RACE 1 INP'!$B$2:$F$1148,2,FALSE)</f>
        <v>Jake</v>
      </c>
      <c r="D71" s="27"/>
      <c r="E71" s="26" t="str">
        <f>+VLOOKUP(A71,'[1]RACE 1 INP'!$B$2:$F$1148,3,FALSE)</f>
        <v>Farnsworth</v>
      </c>
      <c r="F71" s="27"/>
      <c r="G71" s="26" t="str">
        <f>+VLOOKUP(A71,'[1]RACE 1 INP'!$B$2:$F$1148,4,FALSE)</f>
        <v>Sutton</v>
      </c>
      <c r="H71" s="27"/>
      <c r="I71" s="26" t="str">
        <f>+VLOOKUP(A71,'[1]RACE 1 INP'!$B$2:$F$1148,5,FALSE)</f>
        <v>JM</v>
      </c>
      <c r="J71" s="27"/>
      <c r="K71" s="26">
        <f>COUNTIF(I$7:I71,I71)</f>
        <v>5</v>
      </c>
      <c r="L71" s="27"/>
      <c r="M71" s="25">
        <f>+'[1]RACE 1 INP'!H66</f>
      </c>
      <c r="N71" s="27"/>
      <c r="O71" s="25">
        <f>+'[1]RACE 1 INP'!I66</f>
        <v>64</v>
      </c>
      <c r="P71" s="27"/>
      <c r="Q71" s="28">
        <f>+'[1]RACE 1 INP'!J66</f>
        <v>0.024074074074074074</v>
      </c>
    </row>
    <row r="72" spans="1:17" ht="12.75">
      <c r="A72" s="29">
        <v>66</v>
      </c>
      <c r="B72" s="30"/>
      <c r="C72" s="26" t="str">
        <f>+VLOOKUP(A72,'[1]RACE 1 INP'!$B$2:$F$1148,2,FALSE)</f>
        <v>Andrew</v>
      </c>
      <c r="D72" s="27"/>
      <c r="E72" s="26" t="str">
        <f>+VLOOKUP(A72,'[1]RACE 1 INP'!$B$2:$F$1148,3,FALSE)</f>
        <v>Mitchell</v>
      </c>
      <c r="F72" s="27"/>
      <c r="G72" s="26" t="str">
        <f>+VLOOKUP(A72,'[1]RACE 1 INP'!$B$2:$F$1148,4,FALSE)</f>
        <v>Kimberley</v>
      </c>
      <c r="H72" s="27"/>
      <c r="I72" s="26" t="str">
        <f>+VLOOKUP(A72,'[1]RACE 1 INP'!$B$2:$F$1148,5,FALSE)</f>
        <v>SM</v>
      </c>
      <c r="J72" s="27"/>
      <c r="K72" s="26">
        <f>COUNTIF(I$7:I72,I72)</f>
        <v>33</v>
      </c>
      <c r="L72" s="27"/>
      <c r="M72" s="25">
        <f>+'[1]RACE 1 INP'!H67</f>
      </c>
      <c r="N72" s="27"/>
      <c r="O72" s="25">
        <f>+'[1]RACE 1 INP'!I67</f>
        <v>65</v>
      </c>
      <c r="P72" s="27"/>
      <c r="Q72" s="28">
        <f>+'[1]RACE 1 INP'!J67</f>
        <v>0.02414351851851852</v>
      </c>
    </row>
    <row r="73" spans="1:17" ht="12.75">
      <c r="A73" s="31">
        <v>67</v>
      </c>
      <c r="B73" s="32"/>
      <c r="C73" s="26" t="str">
        <f>+VLOOKUP(A73,'[1]RACE 1 INP'!$B$2:$F$1148,2,FALSE)</f>
        <v>Chris</v>
      </c>
      <c r="D73" s="27"/>
      <c r="E73" s="26" t="str">
        <f>+VLOOKUP(A73,'[1]RACE 1 INP'!$B$2:$F$1148,3,FALSE)</f>
        <v>Wardle</v>
      </c>
      <c r="F73" s="27"/>
      <c r="G73" s="26" t="str">
        <f>+VLOOKUP(A73,'[1]RACE 1 INP'!$B$2:$F$1148,4,FALSE)</f>
        <v>Wirksworth</v>
      </c>
      <c r="H73" s="27"/>
      <c r="I73" s="26" t="str">
        <f>+VLOOKUP(A73,'[1]RACE 1 INP'!$B$2:$F$1148,5,FALSE)</f>
        <v>SM</v>
      </c>
      <c r="J73" s="27"/>
      <c r="K73" s="26">
        <f>COUNTIF(I$7:I73,I73)</f>
        <v>34</v>
      </c>
      <c r="L73" s="27"/>
      <c r="M73" s="25">
        <f>+'[1]RACE 1 INP'!H68</f>
      </c>
      <c r="N73" s="27"/>
      <c r="O73" s="25">
        <f>+'[1]RACE 1 INP'!I68</f>
        <v>66</v>
      </c>
      <c r="P73" s="27"/>
      <c r="Q73" s="28">
        <f>+'[1]RACE 1 INP'!J68</f>
        <v>0.024930555555555556</v>
      </c>
    </row>
    <row r="74" spans="1:17" ht="12.75">
      <c r="A74" s="29">
        <v>68</v>
      </c>
      <c r="B74" s="30"/>
      <c r="C74" s="26" t="str">
        <f>+VLOOKUP(A74,'[1]RACE 1 INP'!$B$2:$F$1148,2,FALSE)</f>
        <v>Sam</v>
      </c>
      <c r="D74" s="27"/>
      <c r="E74" s="26" t="str">
        <f>+VLOOKUP(A74,'[1]RACE 1 INP'!$B$2:$F$1148,3,FALSE)</f>
        <v>Dobb</v>
      </c>
      <c r="F74" s="27"/>
      <c r="G74" s="26" t="str">
        <f>+VLOOKUP(A74,'[1]RACE 1 INP'!$B$2:$F$1148,4,FALSE)</f>
        <v>Mansfield</v>
      </c>
      <c r="H74" s="27"/>
      <c r="I74" s="26">
        <f>+VLOOKUP(A74,'[1]RACE 1 INP'!$B$2:$F$1148,5,FALSE)</f>
        <v>0</v>
      </c>
      <c r="J74" s="27"/>
      <c r="K74" s="26">
        <f>COUNTIF(I$7:I74,I74)</f>
        <v>1</v>
      </c>
      <c r="L74" s="27"/>
      <c r="M74" s="25">
        <f>+'[1]RACE 1 INP'!H69</f>
      </c>
      <c r="N74" s="27"/>
      <c r="O74" s="25">
        <f>+'[1]RACE 1 INP'!I69</f>
        <v>67</v>
      </c>
      <c r="P74" s="27"/>
      <c r="Q74" s="28">
        <f>+'[1]RACE 1 INP'!J69</f>
        <v>0.02431712962962963</v>
      </c>
    </row>
    <row r="75" spans="1:17" ht="12.75">
      <c r="A75" s="29">
        <v>69</v>
      </c>
      <c r="B75" s="30"/>
      <c r="C75" s="26" t="str">
        <f>+VLOOKUP(A75,'[1]RACE 1 INP'!$B$2:$F$1148,2,FALSE)</f>
        <v>Helen</v>
      </c>
      <c r="D75" s="27"/>
      <c r="E75" s="26" t="str">
        <f>+VLOOKUP(A75,'[1]RACE 1 INP'!$B$2:$F$1148,3,FALSE)</f>
        <v>Woods</v>
      </c>
      <c r="F75" s="27"/>
      <c r="G75" s="26" t="str">
        <f>+VLOOKUP(A75,'[1]RACE 1 INP'!$B$2:$F$1148,4,FALSE)</f>
        <v>Kimberley</v>
      </c>
      <c r="H75" s="27"/>
      <c r="I75" s="26" t="str">
        <f>+VLOOKUP(A75,'[1]RACE 1 INP'!$B$2:$F$1148,5,FALSE)</f>
        <v>SL</v>
      </c>
      <c r="J75" s="27"/>
      <c r="K75" s="26">
        <f>COUNTIF(I$7:I75,I75)</f>
        <v>2</v>
      </c>
      <c r="L75" s="27"/>
      <c r="M75" s="25">
        <f>+'[1]RACE 1 INP'!H70</f>
        <v>2</v>
      </c>
      <c r="N75" s="27"/>
      <c r="O75" s="25">
        <f>+'[1]RACE 1 INP'!I70</f>
      </c>
      <c r="P75" s="27"/>
      <c r="Q75" s="28">
        <f>+'[1]RACE 1 INP'!J70</f>
        <v>0.024328703703703703</v>
      </c>
    </row>
    <row r="76" spans="1:17" ht="12.75">
      <c r="A76" s="31">
        <v>70</v>
      </c>
      <c r="B76" s="32"/>
      <c r="C76" s="26" t="str">
        <f>+VLOOKUP(A76,'[1]RACE 1 INP'!$B$2:$F$1148,2,FALSE)</f>
        <v>Chris</v>
      </c>
      <c r="D76" s="27"/>
      <c r="E76" s="26" t="str">
        <f>+VLOOKUP(A76,'[1]RACE 1 INP'!$B$2:$F$1148,3,FALSE)</f>
        <v>Riley</v>
      </c>
      <c r="F76" s="27"/>
      <c r="G76" s="26" t="str">
        <f>+VLOOKUP(A76,'[1]RACE 1 INP'!$B$2:$F$1148,4,FALSE)</f>
        <v>Heanor</v>
      </c>
      <c r="H76" s="27"/>
      <c r="I76" s="26" t="str">
        <f>+VLOOKUP(A76,'[1]RACE 1 INP'!$B$2:$F$1148,5,FALSE)</f>
        <v>VM45</v>
      </c>
      <c r="J76" s="27"/>
      <c r="K76" s="26">
        <f>COUNTIF(I$7:I76,I76)</f>
        <v>13</v>
      </c>
      <c r="L76" s="27"/>
      <c r="M76" s="25">
        <f>+'[1]RACE 1 INP'!H71</f>
      </c>
      <c r="N76" s="27"/>
      <c r="O76" s="25">
        <f>+'[1]RACE 1 INP'!I71</f>
        <v>68</v>
      </c>
      <c r="P76" s="27"/>
      <c r="Q76" s="28">
        <f>+'[1]RACE 1 INP'!J71</f>
        <v>0.024340277777777777</v>
      </c>
    </row>
    <row r="77" spans="1:17" ht="12.75">
      <c r="A77" s="29">
        <v>71</v>
      </c>
      <c r="B77" s="30"/>
      <c r="C77" s="26" t="str">
        <f>+VLOOKUP(A77,'[1]RACE 1 INP'!$B$2:$F$1148,2,FALSE)</f>
        <v>Alan</v>
      </c>
      <c r="D77" s="27"/>
      <c r="E77" s="26" t="str">
        <f>+VLOOKUP(A77,'[1]RACE 1 INP'!$B$2:$F$1148,3,FALSE)</f>
        <v>Maplethorpe</v>
      </c>
      <c r="F77" s="27"/>
      <c r="G77" s="26" t="str">
        <f>+VLOOKUP(A77,'[1]RACE 1 INP'!$B$2:$F$1148,4,FALSE)</f>
        <v>Long Eaton</v>
      </c>
      <c r="H77" s="27"/>
      <c r="I77" s="26" t="str">
        <f>+VLOOKUP(A77,'[1]RACE 1 INP'!$B$2:$F$1148,5,FALSE)</f>
        <v>VM50</v>
      </c>
      <c r="J77" s="27"/>
      <c r="K77" s="26">
        <f>COUNTIF(I$7:I77,I77)</f>
        <v>6</v>
      </c>
      <c r="L77" s="27"/>
      <c r="M77" s="25">
        <f>+'[1]RACE 1 INP'!H72</f>
      </c>
      <c r="N77" s="27"/>
      <c r="O77" s="25">
        <f>+'[1]RACE 1 INP'!I72</f>
        <v>69</v>
      </c>
      <c r="P77" s="27"/>
      <c r="Q77" s="28">
        <f>+'[1]RACE 1 INP'!J72</f>
        <v>0.02440972222222222</v>
      </c>
    </row>
    <row r="78" spans="1:17" ht="12.75">
      <c r="A78" s="29">
        <v>72</v>
      </c>
      <c r="B78" s="30"/>
      <c r="C78" s="26" t="str">
        <f>+VLOOKUP(A78,'[1]RACE 1 INP'!$B$2:$F$1148,2,FALSE)</f>
        <v>Brendon</v>
      </c>
      <c r="D78" s="27"/>
      <c r="E78" s="26" t="str">
        <f>+VLOOKUP(A78,'[1]RACE 1 INP'!$B$2:$F$1148,3,FALSE)</f>
        <v>Moore</v>
      </c>
      <c r="F78" s="27"/>
      <c r="G78" s="26" t="str">
        <f>+VLOOKUP(A78,'[1]RACE 1 INP'!$B$2:$F$1148,4,FALSE)</f>
        <v>Ilkeston</v>
      </c>
      <c r="H78" s="27"/>
      <c r="I78" s="26" t="str">
        <f>+VLOOKUP(A78,'[1]RACE 1 INP'!$B$2:$F$1148,5,FALSE)</f>
        <v>SM</v>
      </c>
      <c r="J78" s="27"/>
      <c r="K78" s="26">
        <f>COUNTIF(I$7:I78,I78)</f>
        <v>35</v>
      </c>
      <c r="L78" s="27"/>
      <c r="M78" s="25">
        <f>+'[1]RACE 1 INP'!H73</f>
      </c>
      <c r="N78" s="27"/>
      <c r="O78" s="25">
        <f>+'[1]RACE 1 INP'!I73</f>
        <v>70</v>
      </c>
      <c r="P78" s="27"/>
      <c r="Q78" s="28">
        <f>+'[1]RACE 1 INP'!J73</f>
        <v>0.024444444444444446</v>
      </c>
    </row>
    <row r="79" spans="1:17" ht="12.75">
      <c r="A79" s="31">
        <v>73</v>
      </c>
      <c r="B79" s="32"/>
      <c r="C79" s="26" t="str">
        <f>+VLOOKUP(A79,'[1]RACE 1 INP'!$B$2:$F$1148,2,FALSE)</f>
        <v>Suzanne</v>
      </c>
      <c r="D79" s="27"/>
      <c r="E79" s="26" t="str">
        <f>+VLOOKUP(A79,'[1]RACE 1 INP'!$B$2:$F$1148,3,FALSE)</f>
        <v>Sharman</v>
      </c>
      <c r="F79" s="27"/>
      <c r="G79" s="26" t="str">
        <f>+VLOOKUP(A79,'[1]RACE 1 INP'!$B$2:$F$1148,4,FALSE)</f>
        <v>North Derbyshire</v>
      </c>
      <c r="H79" s="27"/>
      <c r="I79" s="26" t="str">
        <f>+VLOOKUP(A79,'[1]RACE 1 INP'!$B$2:$F$1148,5,FALSE)</f>
        <v>SL</v>
      </c>
      <c r="J79" s="27"/>
      <c r="K79" s="26">
        <f>COUNTIF(I$7:I79,I79)</f>
        <v>3</v>
      </c>
      <c r="L79" s="27"/>
      <c r="M79" s="25">
        <f>+'[1]RACE 1 INP'!H74</f>
        <v>3</v>
      </c>
      <c r="N79" s="27"/>
      <c r="O79" s="25">
        <f>+'[1]RACE 1 INP'!I74</f>
      </c>
      <c r="P79" s="27"/>
      <c r="Q79" s="28">
        <f>+'[1]RACE 1 INP'!J74</f>
        <v>0.02445601851851852</v>
      </c>
    </row>
    <row r="80" spans="1:17" ht="12.75">
      <c r="A80" s="29">
        <v>74</v>
      </c>
      <c r="B80" s="30"/>
      <c r="C80" s="26" t="str">
        <f>+VLOOKUP(A80,'[1]RACE 1 INP'!$B$2:$F$1148,2,FALSE)</f>
        <v>Phil</v>
      </c>
      <c r="D80" s="27"/>
      <c r="E80" s="26" t="str">
        <f>+VLOOKUP(A80,'[1]RACE 1 INP'!$B$2:$F$1148,3,FALSE)</f>
        <v>Abbott</v>
      </c>
      <c r="F80" s="27"/>
      <c r="G80" s="26" t="str">
        <f>+VLOOKUP(A80,'[1]RACE 1 INP'!$B$2:$F$1148,4,FALSE)</f>
        <v>Long Eaton</v>
      </c>
      <c r="H80" s="27"/>
      <c r="I80" s="26" t="str">
        <f>+VLOOKUP(A80,'[1]RACE 1 INP'!$B$2:$F$1148,5,FALSE)</f>
        <v>SM</v>
      </c>
      <c r="J80" s="27"/>
      <c r="K80" s="26">
        <f>COUNTIF(I$7:I80,I80)</f>
        <v>36</v>
      </c>
      <c r="L80" s="27"/>
      <c r="M80" s="25">
        <f>+'[1]RACE 1 INP'!H75</f>
      </c>
      <c r="N80" s="27"/>
      <c r="O80" s="25">
        <f>+'[1]RACE 1 INP'!I75</f>
        <v>71</v>
      </c>
      <c r="P80" s="27"/>
      <c r="Q80" s="28">
        <f>+'[1]RACE 1 INP'!J75</f>
        <v>0.024467592592592593</v>
      </c>
    </row>
    <row r="81" spans="1:17" ht="12.75">
      <c r="A81" s="29">
        <v>75</v>
      </c>
      <c r="B81" s="30"/>
      <c r="C81" s="26" t="str">
        <f>+VLOOKUP(A81,'[1]RACE 1 INP'!$B$2:$F$1148,2,FALSE)</f>
        <v>Clive</v>
      </c>
      <c r="D81" s="27"/>
      <c r="E81" s="26" t="str">
        <f>+VLOOKUP(A81,'[1]RACE 1 INP'!$B$2:$F$1148,3,FALSE)</f>
        <v>Winfield</v>
      </c>
      <c r="F81" s="27"/>
      <c r="G81" s="26" t="str">
        <f>+VLOOKUP(A81,'[1]RACE 1 INP'!$B$2:$F$1148,4,FALSE)</f>
        <v>Ilkeston</v>
      </c>
      <c r="H81" s="27"/>
      <c r="I81" s="26" t="str">
        <f>+VLOOKUP(A81,'[1]RACE 1 INP'!$B$2:$F$1148,5,FALSE)</f>
        <v>VM50</v>
      </c>
      <c r="J81" s="27"/>
      <c r="K81" s="26">
        <f>COUNTIF(I$7:I81,I81)</f>
        <v>7</v>
      </c>
      <c r="L81" s="27"/>
      <c r="M81" s="25">
        <f>+'[1]RACE 1 INP'!H76</f>
      </c>
      <c r="N81" s="27"/>
      <c r="O81" s="25">
        <f>+'[1]RACE 1 INP'!I76</f>
        <v>72</v>
      </c>
      <c r="P81" s="27"/>
      <c r="Q81" s="28">
        <f>+'[1]RACE 1 INP'!J76</f>
        <v>0.024479166666666666</v>
      </c>
    </row>
    <row r="82" spans="1:17" ht="12.75">
      <c r="A82" s="31">
        <v>76</v>
      </c>
      <c r="B82" s="32"/>
      <c r="C82" s="26" t="str">
        <f>+VLOOKUP(A82,'[1]RACE 1 INP'!$B$2:$F$1148,2,FALSE)</f>
        <v>Roger</v>
      </c>
      <c r="D82" s="27"/>
      <c r="E82" s="26" t="str">
        <f>+VLOOKUP(A82,'[1]RACE 1 INP'!$B$2:$F$1148,3,FALSE)</f>
        <v>Morgan</v>
      </c>
      <c r="F82" s="27"/>
      <c r="G82" s="26" t="str">
        <f>+VLOOKUP(A82,'[1]RACE 1 INP'!$B$2:$F$1148,4,FALSE)</f>
        <v>Belper</v>
      </c>
      <c r="H82" s="27"/>
      <c r="I82" s="26" t="str">
        <f>+VLOOKUP(A82,'[1]RACE 1 INP'!$B$2:$F$1148,5,FALSE)</f>
        <v>VM55</v>
      </c>
      <c r="J82" s="27"/>
      <c r="K82" s="26">
        <f>COUNTIF(I$7:I82,I82)</f>
        <v>1</v>
      </c>
      <c r="L82" s="27"/>
      <c r="M82" s="25">
        <f>+'[1]RACE 1 INP'!H77</f>
      </c>
      <c r="N82" s="27"/>
      <c r="O82" s="25">
        <f>+'[1]RACE 1 INP'!I77</f>
        <v>73</v>
      </c>
      <c r="P82" s="27"/>
      <c r="Q82" s="28">
        <f>+'[1]RACE 1 INP'!J77</f>
        <v>0.02459490740740741</v>
      </c>
    </row>
    <row r="83" spans="1:17" ht="12.75">
      <c r="A83" s="29">
        <v>77</v>
      </c>
      <c r="B83" s="30"/>
      <c r="C83" s="26" t="str">
        <f>+VLOOKUP(A83,'[1]RACE 1 INP'!$B$2:$F$1148,2,FALSE)</f>
        <v>Alan</v>
      </c>
      <c r="D83" s="27"/>
      <c r="E83" s="26" t="str">
        <f>+VLOOKUP(A83,'[1]RACE 1 INP'!$B$2:$F$1148,3,FALSE)</f>
        <v>Ashburner</v>
      </c>
      <c r="F83" s="27"/>
      <c r="G83" s="26" t="str">
        <f>+VLOOKUP(A83,'[1]RACE 1 INP'!$B$2:$F$1148,4,FALSE)</f>
        <v>North Derbyshire</v>
      </c>
      <c r="H83" s="27"/>
      <c r="I83" s="26" t="str">
        <f>+VLOOKUP(A83,'[1]RACE 1 INP'!$B$2:$F$1148,5,FALSE)</f>
        <v>VM50</v>
      </c>
      <c r="J83" s="27"/>
      <c r="K83" s="26">
        <f>COUNTIF(I$7:I83,I83)</f>
        <v>8</v>
      </c>
      <c r="L83" s="27"/>
      <c r="M83" s="25">
        <f>+'[1]RACE 1 INP'!H78</f>
      </c>
      <c r="N83" s="27"/>
      <c r="O83" s="25">
        <f>+'[1]RACE 1 INP'!I78</f>
        <v>74</v>
      </c>
      <c r="P83" s="27"/>
      <c r="Q83" s="28">
        <f>+'[1]RACE 1 INP'!J78</f>
        <v>0.024664351851851854</v>
      </c>
    </row>
    <row r="84" spans="1:17" ht="12.75">
      <c r="A84" s="29">
        <v>78</v>
      </c>
      <c r="B84" s="30"/>
      <c r="C84" s="26" t="str">
        <f>+VLOOKUP(A84,'[1]RACE 1 INP'!$B$2:$F$1148,2,FALSE)</f>
        <v>Jack</v>
      </c>
      <c r="D84" s="27"/>
      <c r="E84" s="26" t="str">
        <f>+VLOOKUP(A84,'[1]RACE 1 INP'!$B$2:$F$1148,3,FALSE)</f>
        <v>Dakin</v>
      </c>
      <c r="F84" s="27"/>
      <c r="G84" s="26" t="str">
        <f>+VLOOKUP(A84,'[1]RACE 1 INP'!$B$2:$F$1148,4,FALSE)</f>
        <v>Belper</v>
      </c>
      <c r="H84" s="27"/>
      <c r="I84" s="26" t="str">
        <f>+VLOOKUP(A84,'[1]RACE 1 INP'!$B$2:$F$1148,5,FALSE)</f>
        <v>JM</v>
      </c>
      <c r="J84" s="27"/>
      <c r="K84" s="26">
        <f>COUNTIF(I$7:I84,I84)</f>
        <v>6</v>
      </c>
      <c r="L84" s="27"/>
      <c r="M84" s="25">
        <f>+'[1]RACE 1 INP'!H79</f>
      </c>
      <c r="N84" s="27"/>
      <c r="O84" s="25">
        <f>+'[1]RACE 1 INP'!I79</f>
        <v>75</v>
      </c>
      <c r="P84" s="27"/>
      <c r="Q84" s="28">
        <f>+'[1]RACE 1 INP'!J79</f>
        <v>0.024733796296296295</v>
      </c>
    </row>
    <row r="85" spans="1:17" ht="12.75">
      <c r="A85" s="31">
        <v>79</v>
      </c>
      <c r="B85" s="32"/>
      <c r="C85" s="26" t="str">
        <f>+VLOOKUP(A85,'[1]RACE 1 INP'!$B$2:$F$1148,2,FALSE)</f>
        <v>Jonathon</v>
      </c>
      <c r="D85" s="27"/>
      <c r="E85" s="26" t="str">
        <f>+VLOOKUP(A85,'[1]RACE 1 INP'!$B$2:$F$1148,3,FALSE)</f>
        <v>Mitchell</v>
      </c>
      <c r="F85" s="27"/>
      <c r="G85" s="26" t="str">
        <f>+VLOOKUP(A85,'[1]RACE 1 INP'!$B$2:$F$1148,4,FALSE)</f>
        <v>Mansfield</v>
      </c>
      <c r="H85" s="27"/>
      <c r="I85" s="26" t="str">
        <f>+VLOOKUP(A85,'[1]RACE 1 INP'!$B$2:$F$1148,5,FALSE)</f>
        <v>VM45</v>
      </c>
      <c r="J85" s="27"/>
      <c r="K85" s="26">
        <f>COUNTIF(I$7:I85,I85)</f>
        <v>14</v>
      </c>
      <c r="L85" s="27"/>
      <c r="M85" s="25">
        <f>+'[1]RACE 1 INP'!H80</f>
      </c>
      <c r="N85" s="27"/>
      <c r="O85" s="25">
        <f>+'[1]RACE 1 INP'!I80</f>
        <v>76</v>
      </c>
      <c r="P85" s="27"/>
      <c r="Q85" s="28">
        <f>+'[1]RACE 1 INP'!J80</f>
        <v>0.02476851851851852</v>
      </c>
    </row>
    <row r="86" spans="1:17" ht="12.75">
      <c r="A86" s="29">
        <v>80</v>
      </c>
      <c r="B86" s="30"/>
      <c r="C86" s="26" t="str">
        <f>+VLOOKUP(A86,'[1]RACE 1 INP'!$B$2:$F$1148,2,FALSE)</f>
        <v>Tim</v>
      </c>
      <c r="D86" s="27"/>
      <c r="E86" s="26" t="str">
        <f>+VLOOKUP(A86,'[1]RACE 1 INP'!$B$2:$F$1148,3,FALSE)</f>
        <v>Jaques</v>
      </c>
      <c r="F86" s="27"/>
      <c r="G86" s="26" t="str">
        <f>+VLOOKUP(A86,'[1]RACE 1 INP'!$B$2:$F$1148,4,FALSE)</f>
        <v>Ripley</v>
      </c>
      <c r="H86" s="27"/>
      <c r="I86" s="26" t="str">
        <f>+VLOOKUP(A86,'[1]RACE 1 INP'!$B$2:$F$1148,5,FALSE)</f>
        <v>VM45</v>
      </c>
      <c r="J86" s="27"/>
      <c r="K86" s="26">
        <f>COUNTIF(I$7:I86,I86)</f>
        <v>15</v>
      </c>
      <c r="L86" s="27"/>
      <c r="M86" s="25">
        <f>+'[1]RACE 1 INP'!H81</f>
      </c>
      <c r="N86" s="27"/>
      <c r="O86" s="25">
        <f>+'[1]RACE 1 INP'!I81</f>
        <v>77</v>
      </c>
      <c r="P86" s="27"/>
      <c r="Q86" s="28">
        <f>+'[1]RACE 1 INP'!J81</f>
        <v>0.024814814814814814</v>
      </c>
    </row>
    <row r="87" spans="1:17" ht="12.75">
      <c r="A87" s="29">
        <v>81</v>
      </c>
      <c r="B87" s="30"/>
      <c r="C87" s="26" t="str">
        <f>+VLOOKUP(A87,'[1]RACE 1 INP'!$B$2:$F$1148,2,FALSE)</f>
        <v>Paul</v>
      </c>
      <c r="D87" s="27"/>
      <c r="E87" s="26" t="str">
        <f>+VLOOKUP(A87,'[1]RACE 1 INP'!$B$2:$F$1148,3,FALSE)</f>
        <v>Dodsworth</v>
      </c>
      <c r="F87" s="27"/>
      <c r="G87" s="26" t="str">
        <f>+VLOOKUP(A87,'[1]RACE 1 INP'!$B$2:$F$1148,4,FALSE)</f>
        <v>North Derbyshire</v>
      </c>
      <c r="H87" s="27"/>
      <c r="I87" s="26" t="str">
        <f>+VLOOKUP(A87,'[1]RACE 1 INP'!$B$2:$F$1148,5,FALSE)</f>
        <v>SM</v>
      </c>
      <c r="J87" s="27"/>
      <c r="K87" s="26">
        <f>COUNTIF(I$7:I87,I87)</f>
        <v>37</v>
      </c>
      <c r="L87" s="27"/>
      <c r="M87" s="25">
        <f>+'[1]RACE 1 INP'!H82</f>
      </c>
      <c r="N87" s="27"/>
      <c r="O87" s="25">
        <f>+'[1]RACE 1 INP'!I82</f>
        <v>78</v>
      </c>
      <c r="P87" s="27"/>
      <c r="Q87" s="28">
        <f>+'[1]RACE 1 INP'!J82</f>
        <v>0.024895833333333332</v>
      </c>
    </row>
    <row r="88" spans="1:17" ht="12.75">
      <c r="A88" s="31">
        <v>82</v>
      </c>
      <c r="B88" s="32"/>
      <c r="C88" s="26" t="str">
        <f>+VLOOKUP(A88,'[1]RACE 1 INP'!$B$2:$F$1148,2,FALSE)</f>
        <v>John</v>
      </c>
      <c r="D88" s="27"/>
      <c r="E88" s="26" t="str">
        <f>+VLOOKUP(A88,'[1]RACE 1 INP'!$B$2:$F$1148,3,FALSE)</f>
        <v>Gorman</v>
      </c>
      <c r="F88" s="27"/>
      <c r="G88" s="26" t="str">
        <f>+VLOOKUP(A88,'[1]RACE 1 INP'!$B$2:$F$1148,4,FALSE)</f>
        <v>North Derbyshire</v>
      </c>
      <c r="H88" s="27"/>
      <c r="I88" s="26" t="str">
        <f>+VLOOKUP(A88,'[1]RACE 1 INP'!$B$2:$F$1148,5,FALSE)</f>
        <v>VM55</v>
      </c>
      <c r="J88" s="27"/>
      <c r="K88" s="26">
        <f>COUNTIF(I$7:I88,I88)</f>
        <v>2</v>
      </c>
      <c r="L88" s="27"/>
      <c r="M88" s="25">
        <f>+'[1]RACE 1 INP'!H83</f>
      </c>
      <c r="N88" s="27"/>
      <c r="O88" s="25">
        <f>+'[1]RACE 1 INP'!I83</f>
        <v>79</v>
      </c>
      <c r="P88" s="27"/>
      <c r="Q88" s="28">
        <f>+'[1]RACE 1 INP'!J83</f>
        <v>0.02490740740740741</v>
      </c>
    </row>
    <row r="89" spans="1:17" ht="12.75">
      <c r="A89" s="29">
        <v>83</v>
      </c>
      <c r="B89" s="30"/>
      <c r="C89" s="26" t="str">
        <f>+VLOOKUP(A89,'[1]RACE 1 INP'!$B$2:$F$1148,2,FALSE)</f>
        <v>Robert</v>
      </c>
      <c r="D89" s="27"/>
      <c r="E89" s="26" t="str">
        <f>+VLOOKUP(A89,'[1]RACE 1 INP'!$B$2:$F$1148,3,FALSE)</f>
        <v>Norman</v>
      </c>
      <c r="F89" s="27"/>
      <c r="G89" s="26" t="str">
        <f>+VLOOKUP(A89,'[1]RACE 1 INP'!$B$2:$F$1148,4,FALSE)</f>
        <v>Belper</v>
      </c>
      <c r="H89" s="27"/>
      <c r="I89" s="26" t="str">
        <f>+VLOOKUP(A89,'[1]RACE 1 INP'!$B$2:$F$1148,5,FALSE)</f>
        <v>SM</v>
      </c>
      <c r="J89" s="27"/>
      <c r="K89" s="26">
        <f>COUNTIF(I$7:I89,I89)</f>
        <v>38</v>
      </c>
      <c r="L89" s="27"/>
      <c r="M89" s="25">
        <f>+'[1]RACE 1 INP'!H84</f>
      </c>
      <c r="N89" s="27"/>
      <c r="O89" s="25">
        <f>+'[1]RACE 1 INP'!I84</f>
        <v>80</v>
      </c>
      <c r="P89" s="27"/>
      <c r="Q89" s="28">
        <f>+'[1]RACE 1 INP'!J84</f>
        <v>0.024918981481481483</v>
      </c>
    </row>
    <row r="90" spans="1:17" ht="12.75">
      <c r="A90" s="29">
        <v>84</v>
      </c>
      <c r="B90" s="30"/>
      <c r="C90" s="26" t="str">
        <f>+VLOOKUP(A90,'[1]RACE 1 INP'!$B$2:$F$1148,2,FALSE)</f>
        <v>Ellie</v>
      </c>
      <c r="D90" s="27"/>
      <c r="E90" s="26" t="str">
        <f>+VLOOKUP(A90,'[1]RACE 1 INP'!$B$2:$F$1148,3,FALSE)</f>
        <v>Saxton</v>
      </c>
      <c r="F90" s="27"/>
      <c r="G90" s="26" t="str">
        <f>+VLOOKUP(A90,'[1]RACE 1 INP'!$B$2:$F$1148,4,FALSE)</f>
        <v>Mansfield</v>
      </c>
      <c r="H90" s="27"/>
      <c r="I90" s="26">
        <f>+VLOOKUP(A90,'[1]RACE 1 INP'!$B$2:$F$1148,5,FALSE)</f>
        <v>0</v>
      </c>
      <c r="J90" s="27"/>
      <c r="K90" s="26">
        <f>COUNTIF(I$7:I90,I90)</f>
        <v>2</v>
      </c>
      <c r="L90" s="27"/>
      <c r="M90" s="25">
        <f>+'[1]RACE 1 INP'!H85</f>
        <v>4</v>
      </c>
      <c r="N90" s="27"/>
      <c r="O90" s="25">
        <f>+'[1]RACE 1 INP'!I85</f>
      </c>
      <c r="P90" s="27"/>
      <c r="Q90" s="28">
        <f>+'[1]RACE 1 INP'!J85</f>
        <v>0.024918981481481483</v>
      </c>
    </row>
    <row r="91" spans="1:17" ht="12.75">
      <c r="A91" s="31">
        <v>85</v>
      </c>
      <c r="B91" s="32"/>
      <c r="C91" s="26" t="str">
        <f>+VLOOKUP(A91,'[1]RACE 1 INP'!$B$2:$F$1148,2,FALSE)</f>
        <v>Andrew</v>
      </c>
      <c r="D91" s="27"/>
      <c r="E91" s="26" t="str">
        <f>+VLOOKUP(A91,'[1]RACE 1 INP'!$B$2:$F$1148,3,FALSE)</f>
        <v>Horsley</v>
      </c>
      <c r="F91" s="27"/>
      <c r="G91" s="26" t="str">
        <f>+VLOOKUP(A91,'[1]RACE 1 INP'!$B$2:$F$1148,4,FALSE)</f>
        <v>Belper</v>
      </c>
      <c r="H91" s="27"/>
      <c r="I91" s="26" t="str">
        <f>+VLOOKUP(A91,'[1]RACE 1 INP'!$B$2:$F$1148,5,FALSE)</f>
        <v>SM</v>
      </c>
      <c r="J91" s="27"/>
      <c r="K91" s="26">
        <f>COUNTIF(I$7:I91,I91)</f>
        <v>39</v>
      </c>
      <c r="L91" s="27"/>
      <c r="M91" s="25">
        <f>+'[1]RACE 1 INP'!H86</f>
      </c>
      <c r="N91" s="27"/>
      <c r="O91" s="25">
        <f>+'[1]RACE 1 INP'!I86</f>
        <v>81</v>
      </c>
      <c r="P91" s="27"/>
      <c r="Q91" s="28">
        <f>+'[1]RACE 1 INP'!J86</f>
        <v>0.024918981481481483</v>
      </c>
    </row>
    <row r="92" spans="1:17" ht="12.75">
      <c r="A92" s="29">
        <v>86</v>
      </c>
      <c r="B92" s="30"/>
      <c r="C92" s="26" t="str">
        <f>+VLOOKUP(A92,'[1]RACE 1 INP'!$B$2:$F$1148,2,FALSE)</f>
        <v>Sandy</v>
      </c>
      <c r="D92" s="27"/>
      <c r="E92" s="26" t="str">
        <f>+VLOOKUP(A92,'[1]RACE 1 INP'!$B$2:$F$1148,3,FALSE)</f>
        <v>Grimes</v>
      </c>
      <c r="F92" s="27"/>
      <c r="G92" s="26" t="str">
        <f>+VLOOKUP(A92,'[1]RACE 1 INP'!$B$2:$F$1148,4,FALSE)</f>
        <v>Wirksworth</v>
      </c>
      <c r="H92" s="27"/>
      <c r="I92" s="26" t="e">
        <f>+VLOOKUP(A92,'[1]RACE 1 INP'!$B$2:$F$1148,5,FALSE)</f>
        <v>#N/A</v>
      </c>
      <c r="J92" s="27"/>
      <c r="K92" s="26">
        <f>COUNTIF(I$7:I92,I92)</f>
        <v>1</v>
      </c>
      <c r="L92" s="27"/>
      <c r="M92" s="25">
        <f>+'[1]RACE 1 INP'!H87</f>
        <v>5</v>
      </c>
      <c r="N92" s="27"/>
      <c r="O92" s="25">
        <f>+'[1]RACE 1 INP'!I87</f>
      </c>
      <c r="P92" s="27"/>
      <c r="Q92" s="28">
        <f>+'[1]RACE 1 INP'!J87</f>
        <v>0.024918981481481483</v>
      </c>
    </row>
    <row r="93" spans="1:17" ht="12.75">
      <c r="A93" s="29">
        <v>87</v>
      </c>
      <c r="B93" s="30"/>
      <c r="C93" s="26" t="str">
        <f>+VLOOKUP(A93,'[1]RACE 1 INP'!$B$2:$F$1148,2,FALSE)</f>
        <v>Glenn</v>
      </c>
      <c r="D93" s="27"/>
      <c r="E93" s="26" t="str">
        <f>+VLOOKUP(A93,'[1]RACE 1 INP'!$B$2:$F$1148,3,FALSE)</f>
        <v>Salkeld</v>
      </c>
      <c r="F93" s="27"/>
      <c r="G93" s="26" t="str">
        <f>+VLOOKUP(A93,'[1]RACE 1 INP'!$B$2:$F$1148,4,FALSE)</f>
        <v>Heanor</v>
      </c>
      <c r="H93" s="27"/>
      <c r="I93" s="26" t="str">
        <f>+VLOOKUP(A93,'[1]RACE 1 INP'!$B$2:$F$1148,5,FALSE)</f>
        <v>SM</v>
      </c>
      <c r="J93" s="27"/>
      <c r="K93" s="26">
        <f>COUNTIF(I$7:I93,I93)</f>
        <v>40</v>
      </c>
      <c r="L93" s="27"/>
      <c r="M93" s="25">
        <f>+'[1]RACE 1 INP'!H88</f>
      </c>
      <c r="N93" s="27"/>
      <c r="O93" s="25">
        <f>+'[1]RACE 1 INP'!I88</f>
        <v>82</v>
      </c>
      <c r="P93" s="27"/>
      <c r="Q93" s="28">
        <f>+'[1]RACE 1 INP'!J88</f>
        <v>0.024953703703703704</v>
      </c>
    </row>
    <row r="94" spans="1:17" ht="12.75">
      <c r="A94" s="31">
        <v>88</v>
      </c>
      <c r="B94" s="32"/>
      <c r="C94" s="26" t="str">
        <f>+VLOOKUP(A94,'[1]RACE 1 INP'!$B$2:$F$1148,2,FALSE)</f>
        <v>Simon</v>
      </c>
      <c r="D94" s="27"/>
      <c r="E94" s="26" t="str">
        <f>+VLOOKUP(A94,'[1]RACE 1 INP'!$B$2:$F$1148,3,FALSE)</f>
        <v>Edwards</v>
      </c>
      <c r="F94" s="27"/>
      <c r="G94" s="26" t="str">
        <f>+VLOOKUP(A94,'[1]RACE 1 INP'!$B$2:$F$1148,4,FALSE)</f>
        <v>Belper</v>
      </c>
      <c r="H94" s="27"/>
      <c r="I94" s="26" t="str">
        <f>+VLOOKUP(A94,'[1]RACE 1 INP'!$B$2:$F$1148,5,FALSE)</f>
        <v>VM45</v>
      </c>
      <c r="J94" s="27"/>
      <c r="K94" s="26">
        <f>COUNTIF(I$7:I94,I94)</f>
        <v>16</v>
      </c>
      <c r="L94" s="27"/>
      <c r="M94" s="25">
        <f>+'[1]RACE 1 INP'!H89</f>
      </c>
      <c r="N94" s="27"/>
      <c r="O94" s="25">
        <f>+'[1]RACE 1 INP'!I89</f>
        <v>83</v>
      </c>
      <c r="P94" s="27"/>
      <c r="Q94" s="28">
        <f>+'[1]RACE 1 INP'!J89</f>
        <v>0.024953703703703704</v>
      </c>
    </row>
    <row r="95" spans="1:17" ht="12.75">
      <c r="A95" s="29">
        <v>89</v>
      </c>
      <c r="B95" s="30"/>
      <c r="C95" s="26" t="str">
        <f>+VLOOKUP(A95,'[1]RACE 1 INP'!$B$2:$F$1148,2,FALSE)</f>
        <v>Chris</v>
      </c>
      <c r="D95" s="27"/>
      <c r="E95" s="26" t="str">
        <f>+VLOOKUP(A95,'[1]RACE 1 INP'!$B$2:$F$1148,3,FALSE)</f>
        <v>Mellors</v>
      </c>
      <c r="F95" s="27"/>
      <c r="G95" s="26" t="str">
        <f>+VLOOKUP(A95,'[1]RACE 1 INP'!$B$2:$F$1148,4,FALSE)</f>
        <v>Heanor</v>
      </c>
      <c r="H95" s="27"/>
      <c r="I95" s="26" t="str">
        <f>+VLOOKUP(A95,'[1]RACE 1 INP'!$B$2:$F$1148,5,FALSE)</f>
        <v>VM60</v>
      </c>
      <c r="J95" s="27"/>
      <c r="K95" s="26">
        <f>COUNTIF(I$7:I95,I95)</f>
        <v>1</v>
      </c>
      <c r="L95" s="27"/>
      <c r="M95" s="25">
        <f>+'[1]RACE 1 INP'!H90</f>
      </c>
      <c r="N95" s="27"/>
      <c r="O95" s="25">
        <f>+'[1]RACE 1 INP'!I90</f>
        <v>84</v>
      </c>
      <c r="P95" s="27"/>
      <c r="Q95" s="28">
        <f>+'[1]RACE 1 INP'!J90</f>
        <v>0.025011574074074075</v>
      </c>
    </row>
    <row r="96" spans="1:17" ht="12.75">
      <c r="A96" s="29">
        <v>90</v>
      </c>
      <c r="B96" s="30"/>
      <c r="C96" s="26" t="str">
        <f>+VLOOKUP(A96,'[1]RACE 1 INP'!$B$2:$F$1148,2,FALSE)</f>
        <v>Dave</v>
      </c>
      <c r="D96" s="27"/>
      <c r="E96" s="26" t="str">
        <f>+VLOOKUP(A96,'[1]RACE 1 INP'!$B$2:$F$1148,3,FALSE)</f>
        <v>Horton</v>
      </c>
      <c r="F96" s="27"/>
      <c r="G96" s="26" t="str">
        <f>+VLOOKUP(A96,'[1]RACE 1 INP'!$B$2:$F$1148,4,FALSE)</f>
        <v>Belper</v>
      </c>
      <c r="H96" s="27"/>
      <c r="I96" s="26" t="str">
        <f>+VLOOKUP(A96,'[1]RACE 1 INP'!$B$2:$F$1148,5,FALSE)</f>
        <v>VM40</v>
      </c>
      <c r="J96" s="27"/>
      <c r="K96" s="26">
        <f>COUNTIF(I$7:I96,I96)</f>
        <v>11</v>
      </c>
      <c r="L96" s="27"/>
      <c r="M96" s="25">
        <f>+'[1]RACE 1 INP'!H91</f>
      </c>
      <c r="N96" s="27"/>
      <c r="O96" s="25">
        <f>+'[1]RACE 1 INP'!I91</f>
        <v>85</v>
      </c>
      <c r="P96" s="27"/>
      <c r="Q96" s="28">
        <f>+'[1]RACE 1 INP'!J91</f>
        <v>0.025092592592592593</v>
      </c>
    </row>
    <row r="97" spans="1:17" ht="12.75">
      <c r="A97" s="31">
        <v>91</v>
      </c>
      <c r="B97" s="32"/>
      <c r="C97" s="26" t="str">
        <f>+VLOOKUP(A97,'[1]RACE 1 INP'!$B$2:$F$1148,2,FALSE)</f>
        <v>Dave</v>
      </c>
      <c r="D97" s="27"/>
      <c r="E97" s="26" t="str">
        <f>+VLOOKUP(A97,'[1]RACE 1 INP'!$B$2:$F$1148,3,FALSE)</f>
        <v>Riley</v>
      </c>
      <c r="F97" s="27"/>
      <c r="G97" s="26" t="str">
        <f>+VLOOKUP(A97,'[1]RACE 1 INP'!$B$2:$F$1148,4,FALSE)</f>
        <v>Long Eaton</v>
      </c>
      <c r="H97" s="27"/>
      <c r="I97" s="26" t="str">
        <f>+VLOOKUP(A97,'[1]RACE 1 INP'!$B$2:$F$1148,5,FALSE)</f>
        <v>VM55</v>
      </c>
      <c r="J97" s="27"/>
      <c r="K97" s="26">
        <f>COUNTIF(I$7:I97,I97)</f>
        <v>3</v>
      </c>
      <c r="L97" s="27"/>
      <c r="M97" s="25">
        <f>+'[1]RACE 1 INP'!H92</f>
      </c>
      <c r="N97" s="27"/>
      <c r="O97" s="25">
        <f>+'[1]RACE 1 INP'!I92</f>
        <v>86</v>
      </c>
      <c r="P97" s="27"/>
      <c r="Q97" s="28">
        <f>+'[1]RACE 1 INP'!J92</f>
        <v>0.025104166666666667</v>
      </c>
    </row>
    <row r="98" spans="1:17" ht="12.75">
      <c r="A98" s="29">
        <v>92</v>
      </c>
      <c r="B98" s="30"/>
      <c r="C98" s="26" t="str">
        <f>+VLOOKUP(A98,'[1]RACE 1 INP'!$B$2:$F$1148,2,FALSE)</f>
        <v>Daniel</v>
      </c>
      <c r="D98" s="27"/>
      <c r="E98" s="26" t="str">
        <f>+VLOOKUP(A98,'[1]RACE 1 INP'!$B$2:$F$1148,3,FALSE)</f>
        <v>Bower</v>
      </c>
      <c r="F98" s="27"/>
      <c r="G98" s="26" t="str">
        <f>+VLOOKUP(A98,'[1]RACE 1 INP'!$B$2:$F$1148,4,FALSE)</f>
        <v>Ilkeston</v>
      </c>
      <c r="H98" s="27"/>
      <c r="I98" s="26" t="str">
        <f>+VLOOKUP(A98,'[1]RACE 1 INP'!$B$2:$F$1148,5,FALSE)</f>
        <v>SM</v>
      </c>
      <c r="J98" s="27"/>
      <c r="K98" s="26">
        <f>COUNTIF(I$7:I98,I98)</f>
        <v>41</v>
      </c>
      <c r="L98" s="27"/>
      <c r="M98" s="25">
        <f>+'[1]RACE 1 INP'!H93</f>
      </c>
      <c r="N98" s="27"/>
      <c r="O98" s="25">
        <f>+'[1]RACE 1 INP'!I93</f>
        <v>87</v>
      </c>
      <c r="P98" s="27"/>
      <c r="Q98" s="28">
        <f>+'[1]RACE 1 INP'!J93</f>
        <v>0.025208333333333336</v>
      </c>
    </row>
    <row r="99" spans="1:17" ht="12.75">
      <c r="A99" s="29">
        <v>93</v>
      </c>
      <c r="B99" s="30"/>
      <c r="C99" s="26" t="str">
        <f>+VLOOKUP(A99,'[1]RACE 1 INP'!$B$2:$F$1148,2,FALSE)</f>
        <v>Cath</v>
      </c>
      <c r="D99" s="27"/>
      <c r="E99" s="26" t="str">
        <f>+VLOOKUP(A99,'[1]RACE 1 INP'!$B$2:$F$1148,3,FALSE)</f>
        <v>Benson</v>
      </c>
      <c r="F99" s="27"/>
      <c r="G99" s="26" t="str">
        <f>+VLOOKUP(A99,'[1]RACE 1 INP'!$B$2:$F$1148,4,FALSE)</f>
        <v>Long Eaton</v>
      </c>
      <c r="H99" s="27"/>
      <c r="I99" s="26" t="str">
        <f>+VLOOKUP(A99,'[1]RACE 1 INP'!$B$2:$F$1148,5,FALSE)</f>
        <v>VL40</v>
      </c>
      <c r="J99" s="27"/>
      <c r="K99" s="26">
        <f>COUNTIF(I$7:I99,I99)</f>
        <v>1</v>
      </c>
      <c r="L99" s="27"/>
      <c r="M99" s="25">
        <f>+'[1]RACE 1 INP'!H94</f>
        <v>6</v>
      </c>
      <c r="N99" s="27"/>
      <c r="O99" s="25">
        <f>+'[1]RACE 1 INP'!I94</f>
      </c>
      <c r="P99" s="27"/>
      <c r="Q99" s="28">
        <f>+'[1]RACE 1 INP'!J94</f>
        <v>0.025243055555555557</v>
      </c>
    </row>
    <row r="100" spans="1:17" ht="12.75">
      <c r="A100" s="31">
        <v>94</v>
      </c>
      <c r="B100" s="32"/>
      <c r="C100" s="26" t="str">
        <f>+VLOOKUP(A100,'[1]RACE 1 INP'!$B$2:$F$1148,2,FALSE)</f>
        <v>Ron </v>
      </c>
      <c r="D100" s="27"/>
      <c r="E100" s="26" t="str">
        <f>+VLOOKUP(A100,'[1]RACE 1 INP'!$B$2:$F$1148,3,FALSE)</f>
        <v>Ilsley</v>
      </c>
      <c r="F100" s="27"/>
      <c r="G100" s="26" t="str">
        <f>+VLOOKUP(A100,'[1]RACE 1 INP'!$B$2:$F$1148,4,FALSE)</f>
        <v>Belper</v>
      </c>
      <c r="H100" s="27"/>
      <c r="I100" s="26" t="str">
        <f>+VLOOKUP(A100,'[1]RACE 1 INP'!$B$2:$F$1148,5,FALSE)</f>
        <v>VM50</v>
      </c>
      <c r="J100" s="27"/>
      <c r="K100" s="26">
        <f>COUNTIF(I$7:I100,I100)</f>
        <v>9</v>
      </c>
      <c r="L100" s="27"/>
      <c r="M100" s="25">
        <f>+'[1]RACE 1 INP'!H95</f>
      </c>
      <c r="N100" s="27"/>
      <c r="O100" s="25">
        <f>+'[1]RACE 1 INP'!I95</f>
        <v>88</v>
      </c>
      <c r="P100" s="27"/>
      <c r="Q100" s="28">
        <f>+'[1]RACE 1 INP'!J95</f>
        <v>0.02525462962962963</v>
      </c>
    </row>
    <row r="101" spans="1:17" ht="12.75">
      <c r="A101" s="29">
        <v>95</v>
      </c>
      <c r="B101" s="30"/>
      <c r="C101" s="26" t="str">
        <f>+VLOOKUP(A101,'[1]RACE 1 INP'!$B$2:$F$1148,2,FALSE)</f>
        <v>Paul</v>
      </c>
      <c r="D101" s="27"/>
      <c r="E101" s="26" t="str">
        <f>+VLOOKUP(A101,'[1]RACE 1 INP'!$B$2:$F$1148,3,FALSE)</f>
        <v>Coe</v>
      </c>
      <c r="F101" s="27"/>
      <c r="G101" s="26" t="str">
        <f>+VLOOKUP(A101,'[1]RACE 1 INP'!$B$2:$F$1148,4,FALSE)</f>
        <v>Ilkeston</v>
      </c>
      <c r="H101" s="27"/>
      <c r="I101" s="26" t="str">
        <f>+VLOOKUP(A101,'[1]RACE 1 INP'!$B$2:$F$1148,5,FALSE)</f>
        <v>VM45</v>
      </c>
      <c r="J101" s="27"/>
      <c r="K101" s="26">
        <f>COUNTIF(I$7:I101,I101)</f>
        <v>17</v>
      </c>
      <c r="L101" s="27"/>
      <c r="M101" s="25">
        <f>+'[1]RACE 1 INP'!H96</f>
      </c>
      <c r="N101" s="27"/>
      <c r="O101" s="25">
        <f>+'[1]RACE 1 INP'!I96</f>
        <v>89</v>
      </c>
      <c r="P101" s="27"/>
      <c r="Q101" s="28">
        <f>+'[1]RACE 1 INP'!J96</f>
        <v>0.025277777777777777</v>
      </c>
    </row>
    <row r="102" spans="1:17" ht="12.75">
      <c r="A102" s="29">
        <v>96</v>
      </c>
      <c r="B102" s="30"/>
      <c r="C102" s="26" t="str">
        <f>+VLOOKUP(A102,'[1]RACE 1 INP'!$B$2:$F$1148,2,FALSE)</f>
        <v>Simon</v>
      </c>
      <c r="D102" s="27"/>
      <c r="E102" s="26" t="str">
        <f>+VLOOKUP(A102,'[1]RACE 1 INP'!$B$2:$F$1148,3,FALSE)</f>
        <v>Gray</v>
      </c>
      <c r="F102" s="27"/>
      <c r="G102" s="26" t="str">
        <f>+VLOOKUP(A102,'[1]RACE 1 INP'!$B$2:$F$1148,4,FALSE)</f>
        <v>Sutton</v>
      </c>
      <c r="H102" s="27"/>
      <c r="I102" s="26" t="str">
        <f>+VLOOKUP(A102,'[1]RACE 1 INP'!$B$2:$F$1148,5,FALSE)</f>
        <v>VM40</v>
      </c>
      <c r="J102" s="27"/>
      <c r="K102" s="26">
        <f>COUNTIF(I$7:I102,I102)</f>
        <v>12</v>
      </c>
      <c r="L102" s="27"/>
      <c r="M102" s="25">
        <f>+'[1]RACE 1 INP'!H97</f>
      </c>
      <c r="N102" s="27"/>
      <c r="O102" s="25">
        <f>+'[1]RACE 1 INP'!I97</f>
        <v>90</v>
      </c>
      <c r="P102" s="27"/>
      <c r="Q102" s="28">
        <f>+'[1]RACE 1 INP'!J97</f>
        <v>0.025300925925925928</v>
      </c>
    </row>
    <row r="103" spans="1:17" ht="12.75">
      <c r="A103" s="31">
        <v>97</v>
      </c>
      <c r="B103" s="32"/>
      <c r="C103" s="26" t="str">
        <f>+VLOOKUP(A103,'[1]RACE 1 INP'!$B$2:$F$1148,2,FALSE)</f>
        <v>John</v>
      </c>
      <c r="D103" s="27"/>
      <c r="E103" s="26" t="str">
        <f>+VLOOKUP(A103,'[1]RACE 1 INP'!$B$2:$F$1148,3,FALSE)</f>
        <v>Hay</v>
      </c>
      <c r="F103" s="27"/>
      <c r="G103" s="26" t="str">
        <f>+VLOOKUP(A103,'[1]RACE 1 INP'!$B$2:$F$1148,4,FALSE)</f>
        <v>Long Eaton</v>
      </c>
      <c r="H103" s="27"/>
      <c r="I103" s="26" t="str">
        <f>+VLOOKUP(A103,'[1]RACE 1 INP'!$B$2:$F$1148,5,FALSE)</f>
        <v>VM45</v>
      </c>
      <c r="J103" s="27"/>
      <c r="K103" s="26">
        <f>COUNTIF(I$7:I103,I103)</f>
        <v>18</v>
      </c>
      <c r="L103" s="27"/>
      <c r="M103" s="25">
        <f>+'[1]RACE 1 INP'!H98</f>
      </c>
      <c r="N103" s="27"/>
      <c r="O103" s="25">
        <f>+'[1]RACE 1 INP'!I98</f>
        <v>91</v>
      </c>
      <c r="P103" s="27"/>
      <c r="Q103" s="28">
        <f>+'[1]RACE 1 INP'!J98</f>
        <v>0.0253125</v>
      </c>
    </row>
    <row r="104" spans="1:17" ht="12.75">
      <c r="A104" s="29">
        <v>98</v>
      </c>
      <c r="B104" s="30"/>
      <c r="C104" s="26" t="str">
        <f>+VLOOKUP(A104,'[1]RACE 1 INP'!$B$2:$F$1148,2,FALSE)</f>
        <v>Grant</v>
      </c>
      <c r="D104" s="27"/>
      <c r="E104" s="26" t="str">
        <f>+VLOOKUP(A104,'[1]RACE 1 INP'!$B$2:$F$1148,3,FALSE)</f>
        <v>Saxton</v>
      </c>
      <c r="F104" s="27"/>
      <c r="G104" s="26" t="str">
        <f>+VLOOKUP(A104,'[1]RACE 1 INP'!$B$2:$F$1148,4,FALSE)</f>
        <v>Mansfield</v>
      </c>
      <c r="H104" s="27"/>
      <c r="I104" s="26" t="str">
        <f>+VLOOKUP(A104,'[1]RACE 1 INP'!$B$2:$F$1148,5,FALSE)</f>
        <v>VM40</v>
      </c>
      <c r="J104" s="27"/>
      <c r="K104" s="26">
        <f>COUNTIF(I$7:I104,I104)</f>
        <v>13</v>
      </c>
      <c r="L104" s="27"/>
      <c r="M104" s="25">
        <f>+'[1]RACE 1 INP'!H99</f>
      </c>
      <c r="N104" s="27"/>
      <c r="O104" s="25">
        <f>+'[1]RACE 1 INP'!I99</f>
        <v>92</v>
      </c>
      <c r="P104" s="27"/>
      <c r="Q104" s="28">
        <f>+'[1]RACE 1 INP'!J99</f>
        <v>0.0253125</v>
      </c>
    </row>
    <row r="105" spans="1:17" ht="12.75">
      <c r="A105" s="29">
        <v>99</v>
      </c>
      <c r="B105" s="30"/>
      <c r="C105" s="26" t="str">
        <f>+VLOOKUP(A105,'[1]RACE 1 INP'!$B$2:$F$1148,2,FALSE)</f>
        <v>Steph</v>
      </c>
      <c r="D105" s="27"/>
      <c r="E105" s="26" t="str">
        <f>+VLOOKUP(A105,'[1]RACE 1 INP'!$B$2:$F$1148,3,FALSE)</f>
        <v>Ilsley</v>
      </c>
      <c r="F105" s="27"/>
      <c r="G105" s="26" t="str">
        <f>+VLOOKUP(A105,'[1]RACE 1 INP'!$B$2:$F$1148,4,FALSE)</f>
        <v>Belper</v>
      </c>
      <c r="H105" s="27"/>
      <c r="I105" s="26" t="str">
        <f>+VLOOKUP(A105,'[1]RACE 1 INP'!$B$2:$F$1148,5,FALSE)</f>
        <v>VL45</v>
      </c>
      <c r="J105" s="27"/>
      <c r="K105" s="26">
        <f>COUNTIF(I$7:I105,I105)</f>
        <v>1</v>
      </c>
      <c r="L105" s="27"/>
      <c r="M105" s="25">
        <f>+'[1]RACE 1 INP'!H100</f>
        <v>7</v>
      </c>
      <c r="N105" s="27"/>
      <c r="O105" s="25">
        <f>+'[1]RACE 1 INP'!I100</f>
      </c>
      <c r="P105" s="27"/>
      <c r="Q105" s="28">
        <f>+'[1]RACE 1 INP'!J100</f>
        <v>0.0253125</v>
      </c>
    </row>
    <row r="106" spans="1:17" ht="12.75">
      <c r="A106" s="31">
        <v>100</v>
      </c>
      <c r="B106" s="32"/>
      <c r="C106" s="26" t="str">
        <f>+VLOOKUP(A106,'[1]RACE 1 INP'!$B$2:$F$1148,2,FALSE)</f>
        <v>Martin </v>
      </c>
      <c r="D106" s="27"/>
      <c r="E106" s="26" t="str">
        <f>+VLOOKUP(A106,'[1]RACE 1 INP'!$B$2:$F$1148,3,FALSE)</f>
        <v>Picker</v>
      </c>
      <c r="F106" s="27"/>
      <c r="G106" s="26" t="str">
        <f>+VLOOKUP(A106,'[1]RACE 1 INP'!$B$2:$F$1148,4,FALSE)</f>
        <v>Ripley</v>
      </c>
      <c r="H106" s="27"/>
      <c r="I106" s="26" t="str">
        <f>+VLOOKUP(A106,'[1]RACE 1 INP'!$B$2:$F$1148,5,FALSE)</f>
        <v>SM</v>
      </c>
      <c r="J106" s="27"/>
      <c r="K106" s="26">
        <f>COUNTIF(I$7:I106,I106)</f>
        <v>42</v>
      </c>
      <c r="L106" s="27"/>
      <c r="M106" s="25">
        <f>+'[1]RACE 1 INP'!H101</f>
      </c>
      <c r="N106" s="27"/>
      <c r="O106" s="25">
        <f>+'[1]RACE 1 INP'!I101</f>
        <v>93</v>
      </c>
      <c r="P106" s="27"/>
      <c r="Q106" s="28">
        <f>+'[1]RACE 1 INP'!J101</f>
        <v>0.025324074074074075</v>
      </c>
    </row>
    <row r="107" spans="1:17" ht="12.75">
      <c r="A107" s="29">
        <v>101</v>
      </c>
      <c r="B107" s="30"/>
      <c r="C107" s="26" t="str">
        <f>+VLOOKUP(A107,'[1]RACE 1 INP'!$B$2:$F$1148,2,FALSE)</f>
        <v>Ed</v>
      </c>
      <c r="D107" s="27"/>
      <c r="E107" s="26" t="str">
        <f>+VLOOKUP(A107,'[1]RACE 1 INP'!$B$2:$F$1148,3,FALSE)</f>
        <v>Godber</v>
      </c>
      <c r="F107" s="27"/>
      <c r="G107" s="26" t="str">
        <f>+VLOOKUP(A107,'[1]RACE 1 INP'!$B$2:$F$1148,4,FALSE)</f>
        <v>Heanor</v>
      </c>
      <c r="H107" s="27"/>
      <c r="I107" s="26" t="str">
        <f>+VLOOKUP(A107,'[1]RACE 1 INP'!$B$2:$F$1148,5,FALSE)</f>
        <v>SM</v>
      </c>
      <c r="J107" s="27"/>
      <c r="K107" s="26">
        <f>COUNTIF(I$7:I107,I107)</f>
        <v>43</v>
      </c>
      <c r="L107" s="27"/>
      <c r="M107" s="25">
        <f>+'[1]RACE 1 INP'!H102</f>
      </c>
      <c r="N107" s="27"/>
      <c r="O107" s="25">
        <f>+'[1]RACE 1 INP'!I102</f>
        <v>94</v>
      </c>
      <c r="P107" s="27"/>
      <c r="Q107" s="28">
        <f>+'[1]RACE 1 INP'!J102</f>
        <v>0.025358796296296296</v>
      </c>
    </row>
    <row r="108" spans="1:17" ht="12.75">
      <c r="A108" s="29">
        <v>102</v>
      </c>
      <c r="B108" s="30"/>
      <c r="C108" s="26" t="str">
        <f>+VLOOKUP(A108,'[1]RACE 1 INP'!$B$2:$F$1148,2,FALSE)</f>
        <v>Steve</v>
      </c>
      <c r="D108" s="27"/>
      <c r="E108" s="26" t="str">
        <f>+VLOOKUP(A108,'[1]RACE 1 INP'!$B$2:$F$1148,3,FALSE)</f>
        <v>Wardle</v>
      </c>
      <c r="F108" s="27"/>
      <c r="G108" s="26" t="str">
        <f>+VLOOKUP(A108,'[1]RACE 1 INP'!$B$2:$F$1148,4,FALSE)</f>
        <v>Heanor</v>
      </c>
      <c r="H108" s="27"/>
      <c r="I108" s="26" t="str">
        <f>+VLOOKUP(A108,'[1]RACE 1 INP'!$B$2:$F$1148,5,FALSE)</f>
        <v>VM50</v>
      </c>
      <c r="J108" s="27"/>
      <c r="K108" s="26">
        <f>COUNTIF(I$7:I108,I108)</f>
        <v>10</v>
      </c>
      <c r="L108" s="27"/>
      <c r="M108" s="25">
        <f>+'[1]RACE 1 INP'!H103</f>
      </c>
      <c r="N108" s="27"/>
      <c r="O108" s="25">
        <f>+'[1]RACE 1 INP'!I103</f>
        <v>95</v>
      </c>
      <c r="P108" s="27"/>
      <c r="Q108" s="28">
        <f>+'[1]RACE 1 INP'!J103</f>
        <v>0.025416666666666667</v>
      </c>
    </row>
    <row r="109" spans="1:17" ht="12.75">
      <c r="A109" s="31">
        <v>103</v>
      </c>
      <c r="B109" s="32"/>
      <c r="C109" s="26" t="str">
        <f>+VLOOKUP(A109,'[1]RACE 1 INP'!$B$2:$F$1148,2,FALSE)</f>
        <v>Don</v>
      </c>
      <c r="D109" s="27"/>
      <c r="E109" s="26" t="str">
        <f>+VLOOKUP(A109,'[1]RACE 1 INP'!$B$2:$F$1148,3,FALSE)</f>
        <v>Aldred</v>
      </c>
      <c r="F109" s="27"/>
      <c r="G109" s="26" t="str">
        <f>+VLOOKUP(A109,'[1]RACE 1 INP'!$B$2:$F$1148,4,FALSE)</f>
        <v>North Derbyshire</v>
      </c>
      <c r="H109" s="27"/>
      <c r="I109" s="26" t="str">
        <f>+VLOOKUP(A109,'[1]RACE 1 INP'!$B$2:$F$1148,5,FALSE)</f>
        <v>VM55</v>
      </c>
      <c r="J109" s="27"/>
      <c r="K109" s="26">
        <f>COUNTIF(I$7:I109,I109)</f>
        <v>4</v>
      </c>
      <c r="L109" s="27"/>
      <c r="M109" s="25">
        <f>+'[1]RACE 1 INP'!H104</f>
      </c>
      <c r="N109" s="27"/>
      <c r="O109" s="25">
        <f>+'[1]RACE 1 INP'!I104</f>
        <v>96</v>
      </c>
      <c r="P109" s="27"/>
      <c r="Q109" s="28">
        <f>+'[1]RACE 1 INP'!J104</f>
        <v>0.02553240740740741</v>
      </c>
    </row>
    <row r="110" spans="1:17" ht="12.75">
      <c r="A110" s="29">
        <v>104</v>
      </c>
      <c r="B110" s="30"/>
      <c r="C110" s="26" t="str">
        <f>+VLOOKUP(A110,'[1]RACE 1 INP'!$B$2:$F$1148,2,FALSE)</f>
        <v>Jill</v>
      </c>
      <c r="D110" s="27"/>
      <c r="E110" s="26" t="str">
        <f>+VLOOKUP(A110,'[1]RACE 1 INP'!$B$2:$F$1148,3,FALSE)</f>
        <v>Burke</v>
      </c>
      <c r="F110" s="27"/>
      <c r="G110" s="26" t="str">
        <f>+VLOOKUP(A110,'[1]RACE 1 INP'!$B$2:$F$1148,4,FALSE)</f>
        <v>Heanor</v>
      </c>
      <c r="H110" s="27"/>
      <c r="I110" s="26" t="str">
        <f>+VLOOKUP(A110,'[1]RACE 1 INP'!$B$2:$F$1148,5,FALSE)</f>
        <v>VL45</v>
      </c>
      <c r="J110" s="27"/>
      <c r="K110" s="26">
        <f>COUNTIF(I$7:I110,I110)</f>
        <v>2</v>
      </c>
      <c r="L110" s="27"/>
      <c r="M110" s="25">
        <f>+'[1]RACE 1 INP'!H105</f>
        <v>8</v>
      </c>
      <c r="N110" s="27"/>
      <c r="O110" s="25">
        <f>+'[1]RACE 1 INP'!I105</f>
      </c>
      <c r="P110" s="27"/>
      <c r="Q110" s="28">
        <f>+'[1]RACE 1 INP'!J105</f>
        <v>0.025636574074074076</v>
      </c>
    </row>
    <row r="111" spans="1:17" ht="12.75">
      <c r="A111" s="29">
        <v>105</v>
      </c>
      <c r="B111" s="30"/>
      <c r="C111" s="26" t="str">
        <f>+VLOOKUP(A111,'[1]RACE 1 INP'!$B$2:$F$1148,2,FALSE)</f>
        <v>Karl</v>
      </c>
      <c r="D111" s="27"/>
      <c r="E111" s="26" t="str">
        <f>+VLOOKUP(A111,'[1]RACE 1 INP'!$B$2:$F$1148,3,FALSE)</f>
        <v>Tietz</v>
      </c>
      <c r="F111" s="27"/>
      <c r="G111" s="26" t="str">
        <f>+VLOOKUP(A111,'[1]RACE 1 INP'!$B$2:$F$1148,4,FALSE)</f>
        <v>Ripley</v>
      </c>
      <c r="H111" s="27"/>
      <c r="I111" s="26" t="str">
        <f>+VLOOKUP(A111,'[1]RACE 1 INP'!$B$2:$F$1148,5,FALSE)</f>
        <v>VM50</v>
      </c>
      <c r="J111" s="27"/>
      <c r="K111" s="26">
        <f>COUNTIF(I$7:I111,I111)</f>
        <v>11</v>
      </c>
      <c r="L111" s="27"/>
      <c r="M111" s="25">
        <f>+'[1]RACE 1 INP'!H106</f>
      </c>
      <c r="N111" s="27"/>
      <c r="O111" s="25">
        <f>+'[1]RACE 1 INP'!I106</f>
        <v>97</v>
      </c>
      <c r="P111" s="27"/>
      <c r="Q111" s="28">
        <f>+'[1]RACE 1 INP'!J106</f>
        <v>0.02564814814814815</v>
      </c>
    </row>
    <row r="112" spans="1:17" ht="12.75">
      <c r="A112" s="31">
        <v>106</v>
      </c>
      <c r="B112" s="32"/>
      <c r="C112" s="26" t="str">
        <f>+VLOOKUP(A112,'[1]RACE 1 INP'!$B$2:$F$1148,2,FALSE)</f>
        <v>Sharon</v>
      </c>
      <c r="D112" s="27"/>
      <c r="E112" s="26" t="str">
        <f>+VLOOKUP(A112,'[1]RACE 1 INP'!$B$2:$F$1148,3,FALSE)</f>
        <v>Mellors</v>
      </c>
      <c r="F112" s="27"/>
      <c r="G112" s="26" t="str">
        <f>+VLOOKUP(A112,'[1]RACE 1 INP'!$B$2:$F$1148,4,FALSE)</f>
        <v>Belper</v>
      </c>
      <c r="H112" s="27"/>
      <c r="I112" s="26" t="str">
        <f>+VLOOKUP(A112,'[1]RACE 1 INP'!$B$2:$F$1148,5,FALSE)</f>
        <v>SL</v>
      </c>
      <c r="J112" s="27"/>
      <c r="K112" s="26">
        <f>COUNTIF(I$7:I112,I112)</f>
        <v>4</v>
      </c>
      <c r="L112" s="27"/>
      <c r="M112" s="25">
        <f>+'[1]RACE 1 INP'!H107</f>
        <v>9</v>
      </c>
      <c r="N112" s="27"/>
      <c r="O112" s="25">
        <f>+'[1]RACE 1 INP'!I107</f>
      </c>
      <c r="P112" s="27"/>
      <c r="Q112" s="28">
        <f>+'[1]RACE 1 INP'!J107</f>
        <v>0.025659722222222223</v>
      </c>
    </row>
    <row r="113" spans="1:17" ht="12.75">
      <c r="A113" s="29">
        <v>107</v>
      </c>
      <c r="B113" s="30"/>
      <c r="C113" s="26" t="str">
        <f>+VLOOKUP(A113,'[1]RACE 1 INP'!$B$2:$F$1148,2,FALSE)</f>
        <v>Steve</v>
      </c>
      <c r="D113" s="27"/>
      <c r="E113" s="26" t="str">
        <f>+VLOOKUP(A113,'[1]RACE 1 INP'!$B$2:$F$1148,3,FALSE)</f>
        <v>Meath</v>
      </c>
      <c r="F113" s="27"/>
      <c r="G113" s="26" t="str">
        <f>+VLOOKUP(A113,'[1]RACE 1 INP'!$B$2:$F$1148,4,FALSE)</f>
        <v>Belper</v>
      </c>
      <c r="H113" s="27"/>
      <c r="I113" s="26" t="str">
        <f>+VLOOKUP(A113,'[1]RACE 1 INP'!$B$2:$F$1148,5,FALSE)</f>
        <v>VM40</v>
      </c>
      <c r="J113" s="27"/>
      <c r="K113" s="26">
        <f>COUNTIF(I$7:I113,I113)</f>
        <v>14</v>
      </c>
      <c r="L113" s="27"/>
      <c r="M113" s="25">
        <f>+'[1]RACE 1 INP'!H108</f>
      </c>
      <c r="N113" s="27"/>
      <c r="O113" s="25">
        <f>+'[1]RACE 1 INP'!I108</f>
        <v>98</v>
      </c>
      <c r="P113" s="27"/>
      <c r="Q113" s="28">
        <f>+'[1]RACE 1 INP'!J108</f>
        <v>0.025671296296296296</v>
      </c>
    </row>
    <row r="114" spans="1:17" ht="12.75">
      <c r="A114" s="29">
        <v>108</v>
      </c>
      <c r="B114" s="30"/>
      <c r="C114" s="26" t="str">
        <f>+VLOOKUP(A114,'[1]RACE 1 INP'!$B$2:$F$1148,2,FALSE)</f>
        <v>Richard</v>
      </c>
      <c r="D114" s="27"/>
      <c r="E114" s="26" t="str">
        <f>+VLOOKUP(A114,'[1]RACE 1 INP'!$B$2:$F$1148,3,FALSE)</f>
        <v>Carter</v>
      </c>
      <c r="F114" s="27"/>
      <c r="G114" s="26" t="str">
        <f>+VLOOKUP(A114,'[1]RACE 1 INP'!$B$2:$F$1148,4,FALSE)</f>
        <v>Ripley</v>
      </c>
      <c r="H114" s="27"/>
      <c r="I114" s="26" t="str">
        <f>+VLOOKUP(A114,'[1]RACE 1 INP'!$B$2:$F$1148,5,FALSE)</f>
        <v>SM</v>
      </c>
      <c r="J114" s="27"/>
      <c r="K114" s="26">
        <f>COUNTIF(I$7:I114,I114)</f>
        <v>44</v>
      </c>
      <c r="L114" s="27"/>
      <c r="M114" s="25">
        <f>+'[1]RACE 1 INP'!H109</f>
      </c>
      <c r="N114" s="27"/>
      <c r="O114" s="25">
        <f>+'[1]RACE 1 INP'!I109</f>
        <v>99</v>
      </c>
      <c r="P114" s="27"/>
      <c r="Q114" s="28">
        <f>+'[1]RACE 1 INP'!J109</f>
        <v>0.025671296296296296</v>
      </c>
    </row>
    <row r="115" spans="1:17" ht="12.75">
      <c r="A115" s="31">
        <v>109</v>
      </c>
      <c r="B115" s="32"/>
      <c r="C115" s="26" t="str">
        <f>+VLOOKUP(A115,'[1]RACE 1 INP'!$B$2:$F$1148,2,FALSE)</f>
        <v>Anthony</v>
      </c>
      <c r="D115" s="27"/>
      <c r="E115" s="26" t="str">
        <f>+VLOOKUP(A115,'[1]RACE 1 INP'!$B$2:$F$1148,3,FALSE)</f>
        <v>Davies</v>
      </c>
      <c r="F115" s="27"/>
      <c r="G115" s="26" t="str">
        <f>+VLOOKUP(A115,'[1]RACE 1 INP'!$B$2:$F$1148,4,FALSE)</f>
        <v>Ripley</v>
      </c>
      <c r="H115" s="27"/>
      <c r="I115" s="26" t="str">
        <f>+VLOOKUP(A115,'[1]RACE 1 INP'!$B$2:$F$1148,5,FALSE)</f>
        <v>VM40</v>
      </c>
      <c r="J115" s="27"/>
      <c r="K115" s="26">
        <f>COUNTIF(I$7:I115,I115)</f>
        <v>15</v>
      </c>
      <c r="L115" s="27"/>
      <c r="M115" s="25">
        <f>+'[1]RACE 1 INP'!H110</f>
      </c>
      <c r="N115" s="27"/>
      <c r="O115" s="25">
        <f>+'[1]RACE 1 INP'!I110</f>
        <v>100</v>
      </c>
      <c r="P115" s="27"/>
      <c r="Q115" s="28">
        <f>+'[1]RACE 1 INP'!J110</f>
        <v>0.025671296296296296</v>
      </c>
    </row>
    <row r="116" spans="1:17" ht="12.75">
      <c r="A116" s="29">
        <v>110</v>
      </c>
      <c r="B116" s="30"/>
      <c r="C116" s="26" t="str">
        <f>+VLOOKUP(A116,'[1]RACE 1 INP'!$B$2:$F$1148,2,FALSE)</f>
        <v>Rob</v>
      </c>
      <c r="D116" s="27"/>
      <c r="E116" s="26" t="str">
        <f>+VLOOKUP(A116,'[1]RACE 1 INP'!$B$2:$F$1148,3,FALSE)</f>
        <v>Sharratt</v>
      </c>
      <c r="F116" s="27"/>
      <c r="G116" s="26" t="str">
        <f>+VLOOKUP(A116,'[1]RACE 1 INP'!$B$2:$F$1148,4,FALSE)</f>
        <v>Ilkeston</v>
      </c>
      <c r="H116" s="27"/>
      <c r="I116" s="26" t="str">
        <f>+VLOOKUP(A116,'[1]RACE 1 INP'!$B$2:$F$1148,5,FALSE)</f>
        <v>VM50</v>
      </c>
      <c r="J116" s="27"/>
      <c r="K116" s="26">
        <f>COUNTIF(I$7:I116,I116)</f>
        <v>12</v>
      </c>
      <c r="L116" s="27"/>
      <c r="M116" s="25">
        <f>+'[1]RACE 1 INP'!H111</f>
      </c>
      <c r="N116" s="27"/>
      <c r="O116" s="25">
        <f>+'[1]RACE 1 INP'!I111</f>
        <v>101</v>
      </c>
      <c r="P116" s="27"/>
      <c r="Q116" s="28">
        <f>+'[1]RACE 1 INP'!J111</f>
        <v>0.02571759259259259</v>
      </c>
    </row>
    <row r="117" spans="1:17" ht="12.75">
      <c r="A117" s="29">
        <v>111</v>
      </c>
      <c r="B117" s="30"/>
      <c r="C117" s="26" t="str">
        <f>+VLOOKUP(A117,'[1]RACE 1 INP'!$B$2:$F$1148,2,FALSE)</f>
        <v>Yvonne</v>
      </c>
      <c r="D117" s="27"/>
      <c r="E117" s="26" t="str">
        <f>+VLOOKUP(A117,'[1]RACE 1 INP'!$B$2:$F$1148,3,FALSE)</f>
        <v>Hobday</v>
      </c>
      <c r="F117" s="27"/>
      <c r="G117" s="26" t="str">
        <f>+VLOOKUP(A117,'[1]RACE 1 INP'!$B$2:$F$1148,4,FALSE)</f>
        <v>Heanor</v>
      </c>
      <c r="H117" s="27"/>
      <c r="I117" s="26" t="str">
        <f>+VLOOKUP(A117,'[1]RACE 1 INP'!$B$2:$F$1148,5,FALSE)</f>
        <v>VL50+</v>
      </c>
      <c r="J117" s="27"/>
      <c r="K117" s="26">
        <f>COUNTIF(I$7:I117,I117)</f>
        <v>1</v>
      </c>
      <c r="L117" s="27"/>
      <c r="M117" s="25">
        <f>+'[1]RACE 1 INP'!H112</f>
        <v>10</v>
      </c>
      <c r="N117" s="27"/>
      <c r="O117" s="25">
        <f>+'[1]RACE 1 INP'!I112</f>
      </c>
      <c r="P117" s="27"/>
      <c r="Q117" s="28">
        <f>+'[1]RACE 1 INP'!J112</f>
        <v>0.025729166666666664</v>
      </c>
    </row>
    <row r="118" spans="1:17" ht="12.75">
      <c r="A118" s="31">
        <v>112</v>
      </c>
      <c r="B118" s="32"/>
      <c r="C118" s="26" t="str">
        <f>+VLOOKUP(A118,'[1]RACE 1 INP'!$B$2:$F$1148,2,FALSE)</f>
        <v>Pete</v>
      </c>
      <c r="D118" s="27"/>
      <c r="E118" s="26" t="str">
        <f>+VLOOKUP(A118,'[1]RACE 1 INP'!$B$2:$F$1148,3,FALSE)</f>
        <v>Collinge</v>
      </c>
      <c r="F118" s="27"/>
      <c r="G118" s="26" t="str">
        <f>+VLOOKUP(A118,'[1]RACE 1 INP'!$B$2:$F$1148,4,FALSE)</f>
        <v>Mansfield</v>
      </c>
      <c r="H118" s="27"/>
      <c r="I118" s="26" t="str">
        <f>+VLOOKUP(A118,'[1]RACE 1 INP'!$B$2:$F$1148,5,FALSE)</f>
        <v>VM60</v>
      </c>
      <c r="J118" s="27"/>
      <c r="K118" s="26">
        <f>COUNTIF(I$7:I118,I118)</f>
        <v>2</v>
      </c>
      <c r="L118" s="27"/>
      <c r="M118" s="25">
        <f>+'[1]RACE 1 INP'!H113</f>
      </c>
      <c r="N118" s="27"/>
      <c r="O118" s="25">
        <f>+'[1]RACE 1 INP'!I113</f>
        <v>102</v>
      </c>
      <c r="P118" s="27"/>
      <c r="Q118" s="28">
        <f>+'[1]RACE 1 INP'!J113</f>
        <v>0.025787037037037035</v>
      </c>
    </row>
    <row r="119" spans="1:17" ht="12.75">
      <c r="A119" s="29">
        <v>113</v>
      </c>
      <c r="B119" s="30"/>
      <c r="C119" s="26" t="str">
        <f>+VLOOKUP(A119,'[1]RACE 1 INP'!$B$2:$F$1148,2,FALSE)</f>
        <v>Shaun</v>
      </c>
      <c r="D119" s="27"/>
      <c r="E119" s="26" t="str">
        <f>+VLOOKUP(A119,'[1]RACE 1 INP'!$B$2:$F$1148,3,FALSE)</f>
        <v>Burton</v>
      </c>
      <c r="F119" s="27"/>
      <c r="G119" s="26" t="str">
        <f>+VLOOKUP(A119,'[1]RACE 1 INP'!$B$2:$F$1148,4,FALSE)</f>
        <v>Long Eaton</v>
      </c>
      <c r="H119" s="27"/>
      <c r="I119" s="26" t="str">
        <f>+VLOOKUP(A119,'[1]RACE 1 INP'!$B$2:$F$1148,5,FALSE)</f>
        <v>VM40</v>
      </c>
      <c r="J119" s="27"/>
      <c r="K119" s="26">
        <f>COUNTIF(I$7:I119,I119)</f>
        <v>16</v>
      </c>
      <c r="L119" s="27"/>
      <c r="M119" s="25">
        <f>+'[1]RACE 1 INP'!H114</f>
      </c>
      <c r="N119" s="27"/>
      <c r="O119" s="25">
        <f>+'[1]RACE 1 INP'!I114</f>
        <v>103</v>
      </c>
      <c r="P119" s="27"/>
      <c r="Q119" s="28">
        <f>+'[1]RACE 1 INP'!J114</f>
        <v>0.02579861111111111</v>
      </c>
    </row>
    <row r="120" spans="1:17" ht="12.75">
      <c r="A120" s="29">
        <v>114</v>
      </c>
      <c r="B120" s="30"/>
      <c r="C120" s="26" t="str">
        <f>+VLOOKUP(A120,'[1]RACE 1 INP'!$B$2:$F$1148,2,FALSE)</f>
        <v>Phil</v>
      </c>
      <c r="D120" s="27"/>
      <c r="E120" s="26" t="str">
        <f>+VLOOKUP(A120,'[1]RACE 1 INP'!$B$2:$F$1148,3,FALSE)</f>
        <v>Shaw</v>
      </c>
      <c r="F120" s="27"/>
      <c r="G120" s="26" t="str">
        <f>+VLOOKUP(A120,'[1]RACE 1 INP'!$B$2:$F$1148,4,FALSE)</f>
        <v>Belper</v>
      </c>
      <c r="H120" s="27"/>
      <c r="I120" s="26" t="str">
        <f>+VLOOKUP(A120,'[1]RACE 1 INP'!$B$2:$F$1148,5,FALSE)</f>
        <v>VM45</v>
      </c>
      <c r="J120" s="27"/>
      <c r="K120" s="26">
        <f>COUNTIF(I$7:I120,I120)</f>
        <v>19</v>
      </c>
      <c r="L120" s="27"/>
      <c r="M120" s="25">
        <f>+'[1]RACE 1 INP'!H115</f>
      </c>
      <c r="N120" s="27"/>
      <c r="O120" s="25">
        <f>+'[1]RACE 1 INP'!I115</f>
        <v>104</v>
      </c>
      <c r="P120" s="27"/>
      <c r="Q120" s="28">
        <f>+'[1]RACE 1 INP'!J115</f>
        <v>0.025810185185185183</v>
      </c>
    </row>
    <row r="121" spans="1:17" ht="12.75">
      <c r="A121" s="31">
        <v>115</v>
      </c>
      <c r="B121" s="32"/>
      <c r="C121" s="26" t="str">
        <f>+VLOOKUP(A121,'[1]RACE 1 INP'!$B$2:$F$1148,2,FALSE)</f>
        <v>Kirsty</v>
      </c>
      <c r="D121" s="27"/>
      <c r="E121" s="26" t="str">
        <f>+VLOOKUP(A121,'[1]RACE 1 INP'!$B$2:$F$1148,3,FALSE)</f>
        <v>Huntington</v>
      </c>
      <c r="F121" s="27"/>
      <c r="G121" s="26" t="str">
        <f>+VLOOKUP(A121,'[1]RACE 1 INP'!$B$2:$F$1148,4,FALSE)</f>
        <v>Mansfield</v>
      </c>
      <c r="H121" s="27"/>
      <c r="I121" s="26" t="str">
        <f>+VLOOKUP(A121,'[1]RACE 1 INP'!$B$2:$F$1148,5,FALSE)</f>
        <v>SL</v>
      </c>
      <c r="J121" s="27"/>
      <c r="K121" s="26">
        <f>COUNTIF(I$7:I121,I121)</f>
        <v>5</v>
      </c>
      <c r="L121" s="27"/>
      <c r="M121" s="25">
        <f>+'[1]RACE 1 INP'!H116</f>
        <v>11</v>
      </c>
      <c r="N121" s="27"/>
      <c r="O121" s="25">
        <f>+'[1]RACE 1 INP'!I116</f>
      </c>
      <c r="P121" s="27"/>
      <c r="Q121" s="28">
        <f>+'[1]RACE 1 INP'!J116</f>
        <v>0.025833333333333333</v>
      </c>
    </row>
    <row r="122" spans="1:17" ht="12.75">
      <c r="A122" s="29">
        <v>116</v>
      </c>
      <c r="B122" s="30"/>
      <c r="C122" s="26" t="str">
        <f>+VLOOKUP(A122,'[1]RACE 1 INP'!$B$2:$F$1148,2,FALSE)</f>
        <v>Jason</v>
      </c>
      <c r="D122" s="27"/>
      <c r="E122" s="26" t="str">
        <f>+VLOOKUP(A122,'[1]RACE 1 INP'!$B$2:$F$1148,3,FALSE)</f>
        <v>Foster</v>
      </c>
      <c r="F122" s="27"/>
      <c r="G122" s="26" t="str">
        <f>+VLOOKUP(A122,'[1]RACE 1 INP'!$B$2:$F$1148,4,FALSE)</f>
        <v>Mansfield</v>
      </c>
      <c r="H122" s="27"/>
      <c r="I122" s="26" t="str">
        <f>+VLOOKUP(A122,'[1]RACE 1 INP'!$B$2:$F$1148,5,FALSE)</f>
        <v>SM</v>
      </c>
      <c r="J122" s="27"/>
      <c r="K122" s="26">
        <f>COUNTIF(I$7:I122,I122)</f>
        <v>45</v>
      </c>
      <c r="L122" s="27"/>
      <c r="M122" s="25">
        <f>+'[1]RACE 1 INP'!H117</f>
      </c>
      <c r="N122" s="27"/>
      <c r="O122" s="25">
        <f>+'[1]RACE 1 INP'!I117</f>
        <v>105</v>
      </c>
      <c r="P122" s="27"/>
      <c r="Q122" s="28">
        <f>+'[1]RACE 1 INP'!J117</f>
        <v>0.02585648148148148</v>
      </c>
    </row>
    <row r="123" spans="1:17" ht="12.75">
      <c r="A123" s="29">
        <v>117</v>
      </c>
      <c r="B123" s="30"/>
      <c r="C123" s="26" t="str">
        <f>+VLOOKUP(A123,'[1]RACE 1 INP'!$B$2:$F$1148,2,FALSE)</f>
        <v>Richard</v>
      </c>
      <c r="D123" s="27"/>
      <c r="E123" s="26" t="str">
        <f>+VLOOKUP(A123,'[1]RACE 1 INP'!$B$2:$F$1148,3,FALSE)</f>
        <v>Charlesworth</v>
      </c>
      <c r="F123" s="27"/>
      <c r="G123" s="26" t="str">
        <f>+VLOOKUP(A123,'[1]RACE 1 INP'!$B$2:$F$1148,4,FALSE)</f>
        <v>Heanor</v>
      </c>
      <c r="H123" s="27"/>
      <c r="I123" s="26" t="str">
        <f>+VLOOKUP(A123,'[1]RACE 1 INP'!$B$2:$F$1148,5,FALSE)</f>
        <v>VM40</v>
      </c>
      <c r="J123" s="27"/>
      <c r="K123" s="26">
        <f>COUNTIF(I$7:I123,I123)</f>
        <v>17</v>
      </c>
      <c r="L123" s="27"/>
      <c r="M123" s="25">
        <f>+'[1]RACE 1 INP'!H118</f>
      </c>
      <c r="N123" s="27"/>
      <c r="O123" s="25">
        <f>+'[1]RACE 1 INP'!I118</f>
        <v>106</v>
      </c>
      <c r="P123" s="27"/>
      <c r="Q123" s="28">
        <f>+'[1]RACE 1 INP'!J118</f>
        <v>0.025925925925925925</v>
      </c>
    </row>
    <row r="124" spans="1:17" ht="12.75">
      <c r="A124" s="31">
        <v>118</v>
      </c>
      <c r="B124" s="32"/>
      <c r="C124" s="26" t="str">
        <f>+VLOOKUP(A124,'[1]RACE 1 INP'!$B$2:$F$1148,2,FALSE)</f>
        <v>Judith</v>
      </c>
      <c r="D124" s="27"/>
      <c r="E124" s="26" t="str">
        <f>+VLOOKUP(A124,'[1]RACE 1 INP'!$B$2:$F$1148,3,FALSE)</f>
        <v>Gration</v>
      </c>
      <c r="F124" s="27"/>
      <c r="G124" s="26" t="str">
        <f>+VLOOKUP(A124,'[1]RACE 1 INP'!$B$2:$F$1148,4,FALSE)</f>
        <v>Heanor</v>
      </c>
      <c r="H124" s="27"/>
      <c r="I124" s="26" t="str">
        <f>+VLOOKUP(A124,'[1]RACE 1 INP'!$B$2:$F$1148,5,FALSE)</f>
        <v>SL</v>
      </c>
      <c r="J124" s="27"/>
      <c r="K124" s="26">
        <f>COUNTIF(I$7:I124,I124)</f>
        <v>6</v>
      </c>
      <c r="L124" s="27"/>
      <c r="M124" s="25">
        <f>+'[1]RACE 1 INP'!H119</f>
        <v>12</v>
      </c>
      <c r="N124" s="27"/>
      <c r="O124" s="25">
        <f>+'[1]RACE 1 INP'!I119</f>
      </c>
      <c r="P124" s="27"/>
      <c r="Q124" s="28">
        <f>+'[1]RACE 1 INP'!J119</f>
        <v>0.025949074074074072</v>
      </c>
    </row>
    <row r="125" spans="1:17" ht="12.75">
      <c r="A125" s="29">
        <v>119</v>
      </c>
      <c r="B125" s="30"/>
      <c r="C125" s="26" t="str">
        <f>+VLOOKUP(A125,'[1]RACE 1 INP'!$B$2:$F$1148,2,FALSE)</f>
        <v>Rob</v>
      </c>
      <c r="D125" s="27"/>
      <c r="E125" s="26" t="str">
        <f>+VLOOKUP(A125,'[1]RACE 1 INP'!$B$2:$F$1148,3,FALSE)</f>
        <v>Rainsford</v>
      </c>
      <c r="F125" s="27"/>
      <c r="G125" s="26" t="str">
        <f>+VLOOKUP(A125,'[1]RACE 1 INP'!$B$2:$F$1148,4,FALSE)</f>
        <v>Heanor</v>
      </c>
      <c r="H125" s="27"/>
      <c r="I125" s="26" t="str">
        <f>+VLOOKUP(A125,'[1]RACE 1 INP'!$B$2:$F$1148,5,FALSE)</f>
        <v>VM45</v>
      </c>
      <c r="J125" s="27"/>
      <c r="K125" s="26">
        <f>COUNTIF(I$7:I125,I125)</f>
        <v>20</v>
      </c>
      <c r="L125" s="27"/>
      <c r="M125" s="25">
        <f>+'[1]RACE 1 INP'!H120</f>
      </c>
      <c r="N125" s="27"/>
      <c r="O125" s="25">
        <f>+'[1]RACE 1 INP'!I120</f>
        <v>107</v>
      </c>
      <c r="P125" s="27"/>
      <c r="Q125" s="28">
        <f>+'[1]RACE 1 INP'!J120</f>
        <v>0.025949074074074072</v>
      </c>
    </row>
    <row r="126" spans="1:17" ht="12.75">
      <c r="A126" s="29">
        <v>120</v>
      </c>
      <c r="B126" s="30"/>
      <c r="C126" s="26" t="str">
        <f>+VLOOKUP(A126,'[1]RACE 1 INP'!$B$2:$F$1148,2,FALSE)</f>
        <v>Trevor</v>
      </c>
      <c r="D126" s="27"/>
      <c r="E126" s="26" t="str">
        <f>+VLOOKUP(A126,'[1]RACE 1 INP'!$B$2:$F$1148,3,FALSE)</f>
        <v>Hiscox</v>
      </c>
      <c r="F126" s="27"/>
      <c r="G126" s="26" t="str">
        <f>+VLOOKUP(A126,'[1]RACE 1 INP'!$B$2:$F$1148,4,FALSE)</f>
        <v>Mansfield</v>
      </c>
      <c r="H126" s="27"/>
      <c r="I126" s="26" t="str">
        <f>+VLOOKUP(A126,'[1]RACE 1 INP'!$B$2:$F$1148,5,FALSE)</f>
        <v>VM45</v>
      </c>
      <c r="J126" s="27"/>
      <c r="K126" s="26">
        <f>COUNTIF(I$7:I126,I126)</f>
        <v>21</v>
      </c>
      <c r="L126" s="27"/>
      <c r="M126" s="25">
        <f>+'[1]RACE 1 INP'!H121</f>
      </c>
      <c r="N126" s="27"/>
      <c r="O126" s="25">
        <f>+'[1]RACE 1 INP'!I121</f>
        <v>108</v>
      </c>
      <c r="P126" s="27"/>
      <c r="Q126" s="28">
        <f>+'[1]RACE 1 INP'!J121</f>
        <v>0.025960648148148146</v>
      </c>
    </row>
    <row r="127" spans="1:17" ht="12.75">
      <c r="A127" s="31">
        <v>121</v>
      </c>
      <c r="B127" s="32"/>
      <c r="C127" s="26" t="str">
        <f>+VLOOKUP(A127,'[1]RACE 1 INP'!$B$2:$F$1148,2,FALSE)</f>
        <v>Andy</v>
      </c>
      <c r="D127" s="27"/>
      <c r="E127" s="26" t="str">
        <f>+VLOOKUP(A127,'[1]RACE 1 INP'!$B$2:$F$1148,3,FALSE)</f>
        <v>Softley</v>
      </c>
      <c r="F127" s="27"/>
      <c r="G127" s="26" t="str">
        <f>+VLOOKUP(A127,'[1]RACE 1 INP'!$B$2:$F$1148,4,FALSE)</f>
        <v>Chesapeake</v>
      </c>
      <c r="H127" s="27"/>
      <c r="I127" s="26" t="str">
        <f>+VLOOKUP(A127,'[1]RACE 1 INP'!$B$2:$F$1148,5,FALSE)</f>
        <v>VM45</v>
      </c>
      <c r="J127" s="27"/>
      <c r="K127" s="26">
        <f>COUNTIF(I$7:I127,I127)</f>
        <v>22</v>
      </c>
      <c r="L127" s="27"/>
      <c r="M127" s="25">
        <f>+'[1]RACE 1 INP'!H122</f>
      </c>
      <c r="N127" s="27"/>
      <c r="O127" s="25">
        <f>+'[1]RACE 1 INP'!I122</f>
        <v>109</v>
      </c>
      <c r="P127" s="27"/>
      <c r="Q127" s="28">
        <f>+'[1]RACE 1 INP'!J122</f>
        <v>0.025983796296296297</v>
      </c>
    </row>
    <row r="128" spans="1:17" ht="12.75">
      <c r="A128" s="29">
        <v>122</v>
      </c>
      <c r="B128" s="30"/>
      <c r="C128" s="26" t="str">
        <f>+VLOOKUP(A128,'[1]RACE 1 INP'!$B$2:$F$1148,2,FALSE)</f>
        <v>Eva</v>
      </c>
      <c r="D128" s="27"/>
      <c r="E128" s="26" t="str">
        <f>+VLOOKUP(A128,'[1]RACE 1 INP'!$B$2:$F$1148,3,FALSE)</f>
        <v>Taylor</v>
      </c>
      <c r="F128" s="27"/>
      <c r="G128" s="26" t="str">
        <f>+VLOOKUP(A128,'[1]RACE 1 INP'!$B$2:$F$1148,4,FALSE)</f>
        <v>Wirksworth</v>
      </c>
      <c r="H128" s="27"/>
      <c r="I128" s="26" t="e">
        <f>+VLOOKUP(A128,'[1]RACE 1 INP'!$B$2:$F$1148,5,FALSE)</f>
        <v>#N/A</v>
      </c>
      <c r="J128" s="27"/>
      <c r="K128" s="26">
        <f>COUNTIF(I$7:I128,I128)</f>
        <v>2</v>
      </c>
      <c r="L128" s="27"/>
      <c r="M128" s="25">
        <f>+'[1]RACE 1 INP'!H123</f>
        <v>13</v>
      </c>
      <c r="N128" s="27"/>
      <c r="O128" s="25">
        <f>+'[1]RACE 1 INP'!I123</f>
      </c>
      <c r="P128" s="27"/>
      <c r="Q128" s="28">
        <f>+'[1]RACE 1 INP'!J123</f>
        <v>0.026006944444444444</v>
      </c>
    </row>
    <row r="129" spans="1:17" ht="12.75">
      <c r="A129" s="29">
        <v>123</v>
      </c>
      <c r="B129" s="30"/>
      <c r="C129" s="26" t="str">
        <f>+VLOOKUP(A129,'[1]RACE 1 INP'!$B$2:$F$1148,2,FALSE)</f>
        <v>Stuart</v>
      </c>
      <c r="D129" s="27"/>
      <c r="E129" s="26" t="str">
        <f>+VLOOKUP(A129,'[1]RACE 1 INP'!$B$2:$F$1148,3,FALSE)</f>
        <v>Shipley</v>
      </c>
      <c r="F129" s="27"/>
      <c r="G129" s="26" t="str">
        <f>+VLOOKUP(A129,'[1]RACE 1 INP'!$B$2:$F$1148,4,FALSE)</f>
        <v>Chesapeake</v>
      </c>
      <c r="H129" s="27"/>
      <c r="I129" s="26" t="str">
        <f>+VLOOKUP(A129,'[1]RACE 1 INP'!$B$2:$F$1148,5,FALSE)</f>
        <v>VM50</v>
      </c>
      <c r="J129" s="27"/>
      <c r="K129" s="26">
        <f>COUNTIF(I$7:I129,I129)</f>
        <v>13</v>
      </c>
      <c r="L129" s="27"/>
      <c r="M129" s="25">
        <f>+'[1]RACE 1 INP'!H124</f>
      </c>
      <c r="N129" s="27"/>
      <c r="O129" s="25">
        <f>+'[1]RACE 1 INP'!I124</f>
        <v>110</v>
      </c>
      <c r="P129" s="27"/>
      <c r="Q129" s="28">
        <f>+'[1]RACE 1 INP'!J124</f>
        <v>0.026018518518518517</v>
      </c>
    </row>
    <row r="130" spans="1:17" ht="12.75">
      <c r="A130" s="31">
        <v>124</v>
      </c>
      <c r="B130" s="32"/>
      <c r="C130" s="26" t="str">
        <f>+VLOOKUP(A130,'[1]RACE 1 INP'!$B$2:$F$1148,2,FALSE)</f>
        <v>Tony</v>
      </c>
      <c r="D130" s="27"/>
      <c r="E130" s="26" t="str">
        <f>+VLOOKUP(A130,'[1]RACE 1 INP'!$B$2:$F$1148,3,FALSE)</f>
        <v>Donaldson</v>
      </c>
      <c r="F130" s="27"/>
      <c r="G130" s="26" t="str">
        <f>+VLOOKUP(A130,'[1]RACE 1 INP'!$B$2:$F$1148,4,FALSE)</f>
        <v>Ilkeston</v>
      </c>
      <c r="H130" s="27"/>
      <c r="I130" s="26" t="str">
        <f>+VLOOKUP(A130,'[1]RACE 1 INP'!$B$2:$F$1148,5,FALSE)</f>
        <v>VM40</v>
      </c>
      <c r="J130" s="27"/>
      <c r="K130" s="26">
        <f>COUNTIF(I$7:I130,I130)</f>
        <v>18</v>
      </c>
      <c r="L130" s="27"/>
      <c r="M130" s="25">
        <f>+'[1]RACE 1 INP'!H125</f>
      </c>
      <c r="N130" s="27"/>
      <c r="O130" s="25">
        <f>+'[1]RACE 1 INP'!I125</f>
        <v>111</v>
      </c>
      <c r="P130" s="27"/>
      <c r="Q130" s="28">
        <f>+'[1]RACE 1 INP'!J125</f>
        <v>0.026064814814814815</v>
      </c>
    </row>
    <row r="131" spans="1:17" ht="12.75">
      <c r="A131" s="29">
        <v>125</v>
      </c>
      <c r="B131" s="30"/>
      <c r="C131" s="26" t="str">
        <f>+VLOOKUP(A131,'[1]RACE 1 INP'!$B$2:$F$1148,2,FALSE)</f>
        <v>Tom</v>
      </c>
      <c r="D131" s="27"/>
      <c r="E131" s="26" t="str">
        <f>+VLOOKUP(A131,'[1]RACE 1 INP'!$B$2:$F$1148,3,FALSE)</f>
        <v>Yelland</v>
      </c>
      <c r="F131" s="27"/>
      <c r="G131" s="26" t="str">
        <f>+VLOOKUP(A131,'[1]RACE 1 INP'!$B$2:$F$1148,4,FALSE)</f>
        <v>Heanor</v>
      </c>
      <c r="H131" s="27"/>
      <c r="I131" s="26" t="str">
        <f>+VLOOKUP(A131,'[1]RACE 1 INP'!$B$2:$F$1148,5,FALSE)</f>
        <v>SM</v>
      </c>
      <c r="J131" s="27"/>
      <c r="K131" s="26">
        <f>COUNTIF(I$7:I131,I131)</f>
        <v>46</v>
      </c>
      <c r="L131" s="27"/>
      <c r="M131" s="25">
        <f>+'[1]RACE 1 INP'!H126</f>
      </c>
      <c r="N131" s="27"/>
      <c r="O131" s="25">
        <f>+'[1]RACE 1 INP'!I126</f>
        <v>112</v>
      </c>
      <c r="P131" s="27"/>
      <c r="Q131" s="28">
        <f>+'[1]RACE 1 INP'!J126</f>
        <v>0.026087962962962962</v>
      </c>
    </row>
    <row r="132" spans="1:17" ht="12.75">
      <c r="A132" s="29">
        <v>126</v>
      </c>
      <c r="B132" s="30"/>
      <c r="C132" s="26" t="str">
        <f>+VLOOKUP(A132,'[1]RACE 1 INP'!$B$2:$F$1148,2,FALSE)</f>
        <v>Chris</v>
      </c>
      <c r="D132" s="27"/>
      <c r="E132" s="26" t="str">
        <f>+VLOOKUP(A132,'[1]RACE 1 INP'!$B$2:$F$1148,3,FALSE)</f>
        <v>Barker</v>
      </c>
      <c r="F132" s="27"/>
      <c r="G132" s="26" t="str">
        <f>+VLOOKUP(A132,'[1]RACE 1 INP'!$B$2:$F$1148,4,FALSE)</f>
        <v>Belper</v>
      </c>
      <c r="H132" s="27"/>
      <c r="I132" s="26" t="str">
        <f>+VLOOKUP(A132,'[1]RACE 1 INP'!$B$2:$F$1148,5,FALSE)</f>
        <v>SM</v>
      </c>
      <c r="J132" s="27"/>
      <c r="K132" s="26">
        <f>COUNTIF(I$7:I132,I132)</f>
        <v>47</v>
      </c>
      <c r="L132" s="27"/>
      <c r="M132" s="25">
        <f>+'[1]RACE 1 INP'!H127</f>
      </c>
      <c r="N132" s="27"/>
      <c r="O132" s="25">
        <f>+'[1]RACE 1 INP'!I127</f>
        <v>113</v>
      </c>
      <c r="P132" s="27"/>
      <c r="Q132" s="28">
        <f>+'[1]RACE 1 INP'!J127</f>
        <v>0.026099537037037036</v>
      </c>
    </row>
    <row r="133" spans="1:17" ht="12.75">
      <c r="A133" s="29">
        <v>127</v>
      </c>
      <c r="B133" s="30"/>
      <c r="C133" s="26" t="str">
        <f>+VLOOKUP(A133,'[1]RACE 1 INP'!$B$2:$F$1148,2,FALSE)</f>
        <v>Tracy</v>
      </c>
      <c r="D133" s="33"/>
      <c r="E133" s="26" t="str">
        <f>+VLOOKUP(A133,'[1]RACE 1 INP'!$B$2:$F$1148,3,FALSE)</f>
        <v>Holmes</v>
      </c>
      <c r="F133" s="33"/>
      <c r="G133" s="26" t="str">
        <f>+VLOOKUP(A133,'[1]RACE 1 INP'!$B$2:$F$1148,4,FALSE)</f>
        <v>Sutton</v>
      </c>
      <c r="H133" s="33"/>
      <c r="I133" s="26" t="str">
        <f>+VLOOKUP(A133,'[1]RACE 1 INP'!$B$2:$F$1148,5,FALSE)</f>
        <v>SL</v>
      </c>
      <c r="J133" s="33"/>
      <c r="K133" s="26">
        <f>COUNTIF(I$7:I133,I133)</f>
        <v>7</v>
      </c>
      <c r="L133" s="33"/>
      <c r="M133" s="25">
        <f>+'[1]RACE 1 INP'!H128</f>
        <v>14</v>
      </c>
      <c r="N133" s="27"/>
      <c r="O133" s="25">
        <f>+'[1]RACE 1 INP'!I128</f>
      </c>
      <c r="P133" s="27"/>
      <c r="Q133" s="28">
        <f>+'[1]RACE 1 INP'!J128</f>
        <v>0.02611111111111111</v>
      </c>
    </row>
    <row r="134" spans="1:17" ht="12.75">
      <c r="A134" s="29">
        <v>128</v>
      </c>
      <c r="B134" s="30"/>
      <c r="C134" s="26" t="str">
        <f>+VLOOKUP(A134,'[1]RACE 1 INP'!$B$2:$F$1148,2,FALSE)</f>
        <v>Roger</v>
      </c>
      <c r="D134" s="33"/>
      <c r="E134" s="26" t="str">
        <f>+VLOOKUP(A134,'[1]RACE 1 INP'!$B$2:$F$1148,3,FALSE)</f>
        <v>Sandell</v>
      </c>
      <c r="F134" s="33"/>
      <c r="G134" s="26" t="str">
        <f>+VLOOKUP(A134,'[1]RACE 1 INP'!$B$2:$F$1148,4,FALSE)</f>
        <v>Kimberley</v>
      </c>
      <c r="H134" s="33"/>
      <c r="I134" s="26" t="str">
        <f>+VLOOKUP(A134,'[1]RACE 1 INP'!$B$2:$F$1148,5,FALSE)</f>
        <v>SM</v>
      </c>
      <c r="J134" s="33"/>
      <c r="K134" s="26">
        <f>COUNTIF(I$7:I134,I134)</f>
        <v>48</v>
      </c>
      <c r="L134" s="33"/>
      <c r="M134" s="25">
        <f>+'[1]RACE 1 INP'!H129</f>
      </c>
      <c r="N134" s="27"/>
      <c r="O134" s="25">
        <f>+'[1]RACE 1 INP'!I129</f>
        <v>114</v>
      </c>
      <c r="P134" s="27"/>
      <c r="Q134" s="28">
        <f>+'[1]RACE 1 INP'!J129</f>
        <v>0.026145833333333333</v>
      </c>
    </row>
    <row r="135" spans="1:17" ht="12.75">
      <c r="A135" s="29">
        <v>129</v>
      </c>
      <c r="B135" s="30"/>
      <c r="C135" s="26" t="str">
        <f>+VLOOKUP(A135,'[1]RACE 1 INP'!$B$2:$F$1148,2,FALSE)</f>
        <v>Gary</v>
      </c>
      <c r="D135" s="33"/>
      <c r="E135" s="26" t="str">
        <f>+VLOOKUP(A135,'[1]RACE 1 INP'!$B$2:$F$1148,3,FALSE)</f>
        <v>Whelan</v>
      </c>
      <c r="F135" s="33"/>
      <c r="G135" s="26" t="str">
        <f>+VLOOKUP(A135,'[1]RACE 1 INP'!$B$2:$F$1148,4,FALSE)</f>
        <v>Kimberley</v>
      </c>
      <c r="H135" s="33"/>
      <c r="I135" s="26" t="str">
        <f>+VLOOKUP(A135,'[1]RACE 1 INP'!$B$2:$F$1148,5,FALSE)</f>
        <v>VM55</v>
      </c>
      <c r="J135" s="33"/>
      <c r="K135" s="26">
        <f>COUNTIF(I$7:I135,I135)</f>
        <v>5</v>
      </c>
      <c r="L135" s="33"/>
      <c r="M135" s="25">
        <f>+'[1]RACE 1 INP'!H130</f>
      </c>
      <c r="N135" s="27"/>
      <c r="O135" s="25">
        <f>+'[1]RACE 1 INP'!I130</f>
        <v>115</v>
      </c>
      <c r="P135" s="27"/>
      <c r="Q135" s="28">
        <f>+'[1]RACE 1 INP'!J130</f>
        <v>0.026192129629629628</v>
      </c>
    </row>
    <row r="136" spans="1:17" ht="12.75">
      <c r="A136" s="29">
        <v>130</v>
      </c>
      <c r="B136" s="30"/>
      <c r="C136" s="26" t="str">
        <f>+VLOOKUP(A136,'[1]RACE 1 INP'!$B$2:$F$1148,2,FALSE)</f>
        <v>Geoff</v>
      </c>
      <c r="D136" s="33"/>
      <c r="E136" s="26" t="str">
        <f>+VLOOKUP(A136,'[1]RACE 1 INP'!$B$2:$F$1148,3,FALSE)</f>
        <v>Brown</v>
      </c>
      <c r="F136" s="33"/>
      <c r="G136" s="26" t="str">
        <f>+VLOOKUP(A136,'[1]RACE 1 INP'!$B$2:$F$1148,4,FALSE)</f>
        <v>Sutton</v>
      </c>
      <c r="H136" s="33"/>
      <c r="I136" s="26" t="str">
        <f>+VLOOKUP(A136,'[1]RACE 1 INP'!$B$2:$F$1148,5,FALSE)</f>
        <v>VM45</v>
      </c>
      <c r="J136" s="33"/>
      <c r="K136" s="26">
        <f>COUNTIF(I$7:I136,I136)</f>
        <v>23</v>
      </c>
      <c r="L136" s="33"/>
      <c r="M136" s="25">
        <f>+'[1]RACE 1 INP'!H131</f>
      </c>
      <c r="N136" s="27"/>
      <c r="O136" s="25">
        <f>+'[1]RACE 1 INP'!I131</f>
        <v>116</v>
      </c>
      <c r="P136" s="27"/>
      <c r="Q136" s="28">
        <f>+'[1]RACE 1 INP'!J131</f>
        <v>0.0262037037037037</v>
      </c>
    </row>
    <row r="137" spans="1:17" ht="12.75">
      <c r="A137" s="29">
        <v>131</v>
      </c>
      <c r="B137" s="30"/>
      <c r="C137" s="26" t="str">
        <f>+VLOOKUP(A137,'[1]RACE 1 INP'!$B$2:$F$1148,2,FALSE)</f>
        <v>Nigel</v>
      </c>
      <c r="D137" s="33"/>
      <c r="E137" s="26" t="str">
        <f>+VLOOKUP(A137,'[1]RACE 1 INP'!$B$2:$F$1148,3,FALSE)</f>
        <v>Scollin</v>
      </c>
      <c r="F137" s="33"/>
      <c r="G137" s="26" t="str">
        <f>+VLOOKUP(A137,'[1]RACE 1 INP'!$B$2:$F$1148,4,FALSE)</f>
        <v>Heanor</v>
      </c>
      <c r="H137" s="33"/>
      <c r="I137" s="26" t="str">
        <f>+VLOOKUP(A137,'[1]RACE 1 INP'!$B$2:$F$1148,5,FALSE)</f>
        <v>VM40</v>
      </c>
      <c r="J137" s="33"/>
      <c r="K137" s="26">
        <f>COUNTIF(I$7:I137,I137)</f>
        <v>19</v>
      </c>
      <c r="L137" s="33"/>
      <c r="M137" s="25">
        <f>+'[1]RACE 1 INP'!H132</f>
      </c>
      <c r="N137" s="27"/>
      <c r="O137" s="25">
        <f>+'[1]RACE 1 INP'!I132</f>
        <v>117</v>
      </c>
      <c r="P137" s="27"/>
      <c r="Q137" s="28">
        <f>+'[1]RACE 1 INP'!J132</f>
        <v>0.026226851851851852</v>
      </c>
    </row>
    <row r="138" spans="1:17" ht="12.75">
      <c r="A138" s="29">
        <v>132</v>
      </c>
      <c r="B138" s="30"/>
      <c r="C138" s="26" t="str">
        <f>+VLOOKUP(A138,'[1]RACE 1 INP'!$B$2:$F$1148,2,FALSE)</f>
        <v>Craig</v>
      </c>
      <c r="D138" s="33"/>
      <c r="E138" s="26" t="str">
        <f>+VLOOKUP(A138,'[1]RACE 1 INP'!$B$2:$F$1148,3,FALSE)</f>
        <v>Allen</v>
      </c>
      <c r="F138" s="33"/>
      <c r="G138" s="26" t="str">
        <f>+VLOOKUP(A138,'[1]RACE 1 INP'!$B$2:$F$1148,4,FALSE)</f>
        <v>Belper</v>
      </c>
      <c r="H138" s="33"/>
      <c r="I138" s="26" t="str">
        <f>+VLOOKUP(A138,'[1]RACE 1 INP'!$B$2:$F$1148,5,FALSE)</f>
        <v>SM</v>
      </c>
      <c r="J138" s="33"/>
      <c r="K138" s="26">
        <f>COUNTIF(I$7:I138,I138)</f>
        <v>49</v>
      </c>
      <c r="L138" s="33"/>
      <c r="M138" s="25">
        <f>+'[1]RACE 1 INP'!H133</f>
      </c>
      <c r="N138" s="27"/>
      <c r="O138" s="25">
        <f>+'[1]RACE 1 INP'!I133</f>
        <v>118</v>
      </c>
      <c r="P138" s="27"/>
      <c r="Q138" s="28">
        <f>+'[1]RACE 1 INP'!J133</f>
        <v>0.026238425925925925</v>
      </c>
    </row>
    <row r="139" spans="1:17" ht="12.75">
      <c r="A139" s="29">
        <v>133</v>
      </c>
      <c r="B139" s="30"/>
      <c r="C139" s="26" t="str">
        <f>+VLOOKUP(A139,'[1]RACE 1 INP'!$B$2:$F$1148,2,FALSE)</f>
        <v>Kevin</v>
      </c>
      <c r="D139" s="33"/>
      <c r="E139" s="26" t="str">
        <f>+VLOOKUP(A139,'[1]RACE 1 INP'!$B$2:$F$1148,3,FALSE)</f>
        <v>Loftus</v>
      </c>
      <c r="F139" s="33"/>
      <c r="G139" s="26" t="str">
        <f>+VLOOKUP(A139,'[1]RACE 1 INP'!$B$2:$F$1148,4,FALSE)</f>
        <v>North Derbyshire</v>
      </c>
      <c r="H139" s="33"/>
      <c r="I139" s="26" t="str">
        <f>+VLOOKUP(A139,'[1]RACE 1 INP'!$B$2:$F$1148,5,FALSE)</f>
        <v>VM50</v>
      </c>
      <c r="J139" s="33"/>
      <c r="K139" s="26">
        <f>COUNTIF(I$7:I139,I139)</f>
        <v>14</v>
      </c>
      <c r="L139" s="33"/>
      <c r="M139" s="25">
        <f>+'[1]RACE 1 INP'!H134</f>
      </c>
      <c r="N139" s="27"/>
      <c r="O139" s="25">
        <f>+'[1]RACE 1 INP'!I134</f>
        <v>119</v>
      </c>
      <c r="P139" s="27"/>
      <c r="Q139" s="28">
        <f>+'[1]RACE 1 INP'!J134</f>
        <v>0.026261574074074073</v>
      </c>
    </row>
    <row r="140" spans="1:17" ht="12.75">
      <c r="A140" s="29">
        <v>134</v>
      </c>
      <c r="B140" s="30"/>
      <c r="C140" s="26" t="str">
        <f>+VLOOKUP(A140,'[1]RACE 1 INP'!$B$2:$F$1148,2,FALSE)</f>
        <v>Neil</v>
      </c>
      <c r="D140" s="33"/>
      <c r="E140" s="26" t="str">
        <f>+VLOOKUP(A140,'[1]RACE 1 INP'!$B$2:$F$1148,3,FALSE)</f>
        <v>Chaplin</v>
      </c>
      <c r="F140" s="33"/>
      <c r="G140" s="26" t="str">
        <f>+VLOOKUP(A140,'[1]RACE 1 INP'!$B$2:$F$1148,4,FALSE)</f>
        <v>North Derbyshire</v>
      </c>
      <c r="H140" s="33"/>
      <c r="I140" s="26" t="str">
        <f>+VLOOKUP(A140,'[1]RACE 1 INP'!$B$2:$F$1148,5,FALSE)</f>
        <v>VM50</v>
      </c>
      <c r="J140" s="33"/>
      <c r="K140" s="26">
        <f>COUNTIF(I$7:I140,I140)</f>
        <v>15</v>
      </c>
      <c r="L140" s="33"/>
      <c r="M140" s="25">
        <f>+'[1]RACE 1 INP'!H135</f>
      </c>
      <c r="N140" s="27"/>
      <c r="O140" s="25">
        <f>+'[1]RACE 1 INP'!I135</f>
        <v>120</v>
      </c>
      <c r="P140" s="27"/>
      <c r="Q140" s="28">
        <f>+'[1]RACE 1 INP'!J135</f>
        <v>0.02630787037037037</v>
      </c>
    </row>
    <row r="141" spans="1:17" ht="12.75">
      <c r="A141" s="29">
        <v>135</v>
      </c>
      <c r="B141" s="30"/>
      <c r="C141" s="26" t="str">
        <f>+VLOOKUP(A141,'[1]RACE 1 INP'!$B$2:$F$1148,2,FALSE)</f>
        <v>John</v>
      </c>
      <c r="D141" s="33"/>
      <c r="E141" s="26" t="str">
        <f>+VLOOKUP(A141,'[1]RACE 1 INP'!$B$2:$F$1148,3,FALSE)</f>
        <v>Dickinson</v>
      </c>
      <c r="F141" s="33"/>
      <c r="G141" s="26" t="str">
        <f>+VLOOKUP(A141,'[1]RACE 1 INP'!$B$2:$F$1148,4,FALSE)</f>
        <v>North Derbyshire</v>
      </c>
      <c r="H141" s="33"/>
      <c r="I141" s="26" t="str">
        <f>+VLOOKUP(A141,'[1]RACE 1 INP'!$B$2:$F$1148,5,FALSE)</f>
        <v>VM55</v>
      </c>
      <c r="J141" s="33"/>
      <c r="K141" s="26">
        <f>COUNTIF(I$7:I141,I141)</f>
        <v>6</v>
      </c>
      <c r="L141" s="33"/>
      <c r="M141" s="25">
        <f>+'[1]RACE 1 INP'!H136</f>
      </c>
      <c r="N141" s="27"/>
      <c r="O141" s="25">
        <f>+'[1]RACE 1 INP'!I136</f>
        <v>121</v>
      </c>
      <c r="P141" s="27"/>
      <c r="Q141" s="28">
        <f>+'[1]RACE 1 INP'!J136</f>
        <v>0.026365740740740738</v>
      </c>
    </row>
    <row r="142" spans="1:17" ht="12.75">
      <c r="A142" s="29">
        <v>136</v>
      </c>
      <c r="B142" s="30"/>
      <c r="C142" s="26" t="str">
        <f>+VLOOKUP(A142,'[1]RACE 1 INP'!$B$2:$F$1148,2,FALSE)</f>
        <v>Andy</v>
      </c>
      <c r="D142" s="33"/>
      <c r="E142" s="26" t="str">
        <f>+VLOOKUP(A142,'[1]RACE 1 INP'!$B$2:$F$1148,3,FALSE)</f>
        <v>Shaw</v>
      </c>
      <c r="F142" s="33"/>
      <c r="G142" s="26" t="str">
        <f>+VLOOKUP(A142,'[1]RACE 1 INP'!$B$2:$F$1148,4,FALSE)</f>
        <v>Wirksworth</v>
      </c>
      <c r="H142" s="33"/>
      <c r="I142" s="26" t="str">
        <f>+VLOOKUP(A142,'[1]RACE 1 INP'!$B$2:$F$1148,5,FALSE)</f>
        <v>VM40</v>
      </c>
      <c r="J142" s="33"/>
      <c r="K142" s="26">
        <f>COUNTIF(I$7:I142,I142)</f>
        <v>20</v>
      </c>
      <c r="L142" s="33"/>
      <c r="M142" s="25">
        <f>+'[1]RACE 1 INP'!H137</f>
      </c>
      <c r="N142" s="27"/>
      <c r="O142" s="25">
        <f>+'[1]RACE 1 INP'!I137</f>
        <v>122</v>
      </c>
      <c r="P142" s="27"/>
      <c r="Q142" s="28">
        <f>+'[1]RACE 1 INP'!J137</f>
        <v>0.026412037037037036</v>
      </c>
    </row>
    <row r="143" spans="1:17" ht="12.75">
      <c r="A143" s="29">
        <v>137</v>
      </c>
      <c r="B143" s="30"/>
      <c r="C143" s="26" t="str">
        <f>+VLOOKUP(A143,'[1]RACE 1 INP'!$B$2:$F$1148,2,FALSE)</f>
        <v>Nick</v>
      </c>
      <c r="D143" s="33"/>
      <c r="E143" s="26" t="str">
        <f>+VLOOKUP(A143,'[1]RACE 1 INP'!$B$2:$F$1148,3,FALSE)</f>
        <v>Oxley</v>
      </c>
      <c r="F143" s="33"/>
      <c r="G143" s="26" t="str">
        <f>+VLOOKUP(A143,'[1]RACE 1 INP'!$B$2:$F$1148,4,FALSE)</f>
        <v>North Derbyshire</v>
      </c>
      <c r="H143" s="33"/>
      <c r="I143" s="26" t="str">
        <f>+VLOOKUP(A143,'[1]RACE 1 INP'!$B$2:$F$1148,5,FALSE)</f>
        <v>VM45</v>
      </c>
      <c r="J143" s="33"/>
      <c r="K143" s="26">
        <f>COUNTIF(I$7:I143,I143)</f>
        <v>24</v>
      </c>
      <c r="L143" s="33"/>
      <c r="M143" s="25">
        <f>+'[1]RACE 1 INP'!H138</f>
      </c>
      <c r="N143" s="27"/>
      <c r="O143" s="25">
        <f>+'[1]RACE 1 INP'!I138</f>
        <v>123</v>
      </c>
      <c r="P143" s="27"/>
      <c r="Q143" s="28">
        <f>+'[1]RACE 1 INP'!J138</f>
        <v>0.02644675925925926</v>
      </c>
    </row>
    <row r="144" spans="1:17" ht="12.75">
      <c r="A144" s="29">
        <v>138</v>
      </c>
      <c r="B144" s="30"/>
      <c r="C144" s="26" t="str">
        <f>+VLOOKUP(A144,'[1]RACE 1 INP'!$B$2:$F$1148,2,FALSE)</f>
        <v>Anna</v>
      </c>
      <c r="D144" s="33"/>
      <c r="E144" s="26" t="str">
        <f>+VLOOKUP(A144,'[1]RACE 1 INP'!$B$2:$F$1148,3,FALSE)</f>
        <v>Lafferty</v>
      </c>
      <c r="F144" s="33"/>
      <c r="G144" s="26" t="str">
        <f>+VLOOKUP(A144,'[1]RACE 1 INP'!$B$2:$F$1148,4,FALSE)</f>
        <v>Sutton</v>
      </c>
      <c r="H144" s="33"/>
      <c r="I144" s="26" t="str">
        <f>+VLOOKUP(A144,'[1]RACE 1 INP'!$B$2:$F$1148,5,FALSE)</f>
        <v>SL</v>
      </c>
      <c r="J144" s="33"/>
      <c r="K144" s="26">
        <f>COUNTIF(I$7:I144,I144)</f>
        <v>8</v>
      </c>
      <c r="L144" s="33"/>
      <c r="M144" s="25">
        <f>+'[1]RACE 1 INP'!H139</f>
        <v>15</v>
      </c>
      <c r="N144" s="27"/>
      <c r="O144" s="25">
        <f>+'[1]RACE 1 INP'!I139</f>
      </c>
      <c r="P144" s="27"/>
      <c r="Q144" s="28">
        <f>+'[1]RACE 1 INP'!J139</f>
        <v>0.026469907407407407</v>
      </c>
    </row>
    <row r="145" spans="1:17" ht="12.75">
      <c r="A145" s="29">
        <v>139</v>
      </c>
      <c r="B145" s="30"/>
      <c r="C145" s="26" t="str">
        <f>+VLOOKUP(A145,'[1]RACE 1 INP'!$B$2:$F$1148,2,FALSE)</f>
        <v>Pete</v>
      </c>
      <c r="D145" s="33"/>
      <c r="E145" s="26" t="str">
        <f>+VLOOKUP(A145,'[1]RACE 1 INP'!$B$2:$F$1148,3,FALSE)</f>
        <v>Edwards</v>
      </c>
      <c r="F145" s="33"/>
      <c r="G145" s="26" t="str">
        <f>+VLOOKUP(A145,'[1]RACE 1 INP'!$B$2:$F$1148,4,FALSE)</f>
        <v>Heanor</v>
      </c>
      <c r="H145" s="33"/>
      <c r="I145" s="26" t="str">
        <f>+VLOOKUP(A145,'[1]RACE 1 INP'!$B$2:$F$1148,5,FALSE)</f>
        <v>VM40</v>
      </c>
      <c r="J145" s="33"/>
      <c r="K145" s="26">
        <f>COUNTIF(I$7:I145,I145)</f>
        <v>21</v>
      </c>
      <c r="L145" s="33"/>
      <c r="M145" s="25">
        <f>+'[1]RACE 1 INP'!H140</f>
      </c>
      <c r="N145" s="27"/>
      <c r="O145" s="25">
        <f>+'[1]RACE 1 INP'!I140</f>
        <v>124</v>
      </c>
      <c r="P145" s="27"/>
      <c r="Q145" s="28">
        <f>+'[1]RACE 1 INP'!J140</f>
        <v>0.026631944444444444</v>
      </c>
    </row>
    <row r="146" spans="1:17" ht="12.75">
      <c r="A146" s="29">
        <v>140</v>
      </c>
      <c r="B146" s="33"/>
      <c r="C146" s="26" t="str">
        <f>+VLOOKUP(A146,'[1]RACE 1 INP'!$B$2:$F$1148,2,FALSE)</f>
        <v>Gary</v>
      </c>
      <c r="D146" s="33"/>
      <c r="E146" s="26" t="str">
        <f>+VLOOKUP(A146,'[1]RACE 1 INP'!$B$2:$F$1148,3,FALSE)</f>
        <v>Antcliffe</v>
      </c>
      <c r="F146" s="33"/>
      <c r="G146" s="26" t="str">
        <f>+VLOOKUP(A146,'[1]RACE 1 INP'!$B$2:$F$1148,4,FALSE)</f>
        <v>Heanor</v>
      </c>
      <c r="H146" s="33"/>
      <c r="I146" s="26" t="str">
        <f>+VLOOKUP(A146,'[1]RACE 1 INP'!$B$2:$F$1148,5,FALSE)</f>
        <v>VM55</v>
      </c>
      <c r="J146" s="33"/>
      <c r="K146" s="26">
        <f>COUNTIF(I$7:I146,I146)</f>
        <v>7</v>
      </c>
      <c r="L146" s="33"/>
      <c r="M146" s="25">
        <f>+'[1]RACE 1 INP'!H141</f>
      </c>
      <c r="N146" s="27"/>
      <c r="O146" s="25">
        <f>+'[1]RACE 1 INP'!I141</f>
        <v>125</v>
      </c>
      <c r="P146" s="27"/>
      <c r="Q146" s="28">
        <f>+'[1]RACE 1 INP'!J141</f>
        <v>0.02665509259259259</v>
      </c>
    </row>
    <row r="147" spans="1:17" ht="12.75">
      <c r="A147" s="29">
        <v>141</v>
      </c>
      <c r="B147" s="33"/>
      <c r="C147" s="26" t="str">
        <f>+VLOOKUP(A147,'[1]RACE 1 INP'!$B$2:$F$1148,2,FALSE)</f>
        <v>Julie</v>
      </c>
      <c r="D147" s="33"/>
      <c r="E147" s="26" t="str">
        <f>+VLOOKUP(A147,'[1]RACE 1 INP'!$B$2:$F$1148,3,FALSE)</f>
        <v>Cooper</v>
      </c>
      <c r="F147" s="33"/>
      <c r="G147" s="26" t="str">
        <f>+VLOOKUP(A147,'[1]RACE 1 INP'!$B$2:$F$1148,4,FALSE)</f>
        <v>North Derbyshire</v>
      </c>
      <c r="H147" s="33"/>
      <c r="I147" s="26" t="str">
        <f>+VLOOKUP(A147,'[1]RACE 1 INP'!$B$2:$F$1148,5,FALSE)</f>
        <v>SL</v>
      </c>
      <c r="J147" s="33"/>
      <c r="K147" s="26">
        <f>COUNTIF(I$7:I147,I147)</f>
        <v>9</v>
      </c>
      <c r="L147" s="33"/>
      <c r="M147" s="25">
        <f>+'[1]RACE 1 INP'!H142</f>
        <v>16</v>
      </c>
      <c r="N147" s="27"/>
      <c r="O147" s="25">
        <f>+'[1]RACE 1 INP'!I142</f>
      </c>
      <c r="P147" s="27"/>
      <c r="Q147" s="28">
        <f>+'[1]RACE 1 INP'!J142</f>
        <v>0.026689814814814816</v>
      </c>
    </row>
    <row r="148" spans="1:17" ht="12.75">
      <c r="A148" s="29">
        <v>142</v>
      </c>
      <c r="B148" s="33"/>
      <c r="C148" s="26" t="str">
        <f>+VLOOKUP(A148,'[1]RACE 1 INP'!$B$2:$F$1148,2,FALSE)</f>
        <v>Andy</v>
      </c>
      <c r="D148" s="33"/>
      <c r="E148" s="26" t="str">
        <f>+VLOOKUP(A148,'[1]RACE 1 INP'!$B$2:$F$1148,3,FALSE)</f>
        <v>Dakin</v>
      </c>
      <c r="F148" s="33"/>
      <c r="G148" s="26" t="str">
        <f>+VLOOKUP(A148,'[1]RACE 1 INP'!$B$2:$F$1148,4,FALSE)</f>
        <v>Belper</v>
      </c>
      <c r="H148" s="33"/>
      <c r="I148" s="26" t="str">
        <f>+VLOOKUP(A148,'[1]RACE 1 INP'!$B$2:$F$1148,5,FALSE)</f>
        <v>VM45</v>
      </c>
      <c r="J148" s="33"/>
      <c r="K148" s="26">
        <f>COUNTIF(I$7:I148,I148)</f>
        <v>25</v>
      </c>
      <c r="L148" s="33"/>
      <c r="M148" s="25">
        <f>+'[1]RACE 1 INP'!H143</f>
      </c>
      <c r="N148" s="27"/>
      <c r="O148" s="25">
        <f>+'[1]RACE 1 INP'!I143</f>
        <v>126</v>
      </c>
      <c r="P148" s="27"/>
      <c r="Q148" s="28">
        <f>+'[1]RACE 1 INP'!J143</f>
        <v>0.026712962962962963</v>
      </c>
    </row>
    <row r="149" spans="1:17" ht="12.75">
      <c r="A149" s="29">
        <v>143</v>
      </c>
      <c r="B149" s="33"/>
      <c r="C149" s="26" t="str">
        <f>+VLOOKUP(A149,'[1]RACE 1 INP'!$B$2:$F$1148,2,FALSE)</f>
        <v>Rebecca</v>
      </c>
      <c r="D149" s="33"/>
      <c r="E149" s="26" t="str">
        <f>+VLOOKUP(A149,'[1]RACE 1 INP'!$B$2:$F$1148,3,FALSE)</f>
        <v>Heys</v>
      </c>
      <c r="F149" s="33"/>
      <c r="G149" s="26" t="str">
        <f>+VLOOKUP(A149,'[1]RACE 1 INP'!$B$2:$F$1148,4,FALSE)</f>
        <v>North Derbyshire</v>
      </c>
      <c r="H149" s="33"/>
      <c r="I149" s="26" t="str">
        <f>+VLOOKUP(A149,'[1]RACE 1 INP'!$B$2:$F$1148,5,FALSE)</f>
        <v>SL</v>
      </c>
      <c r="J149" s="33"/>
      <c r="K149" s="26">
        <f>COUNTIF(I$7:I149,I149)</f>
        <v>10</v>
      </c>
      <c r="L149" s="33"/>
      <c r="M149" s="25">
        <f>+'[1]RACE 1 INP'!H144</f>
        <v>17</v>
      </c>
      <c r="N149" s="27"/>
      <c r="O149" s="25">
        <f>+'[1]RACE 1 INP'!I144</f>
      </c>
      <c r="P149" s="27"/>
      <c r="Q149" s="28">
        <f>+'[1]RACE 1 INP'!J144</f>
        <v>0.026782407407407408</v>
      </c>
    </row>
    <row r="150" spans="1:17" ht="12.75">
      <c r="A150" s="29">
        <v>144</v>
      </c>
      <c r="B150" s="33"/>
      <c r="C150" s="26" t="str">
        <f>+VLOOKUP(A150,'[1]RACE 1 INP'!$B$2:$F$1148,2,FALSE)</f>
        <v>Shaun</v>
      </c>
      <c r="D150" s="33"/>
      <c r="E150" s="26" t="str">
        <f>+VLOOKUP(A150,'[1]RACE 1 INP'!$B$2:$F$1148,3,FALSE)</f>
        <v>Pegg</v>
      </c>
      <c r="F150" s="33"/>
      <c r="G150" s="26" t="str">
        <f>+VLOOKUP(A150,'[1]RACE 1 INP'!$B$2:$F$1148,4,FALSE)</f>
        <v>Chesapeake</v>
      </c>
      <c r="H150" s="33"/>
      <c r="I150" s="26" t="str">
        <f>+VLOOKUP(A150,'[1]RACE 1 INP'!$B$2:$F$1148,5,FALSE)</f>
        <v>SM</v>
      </c>
      <c r="J150" s="33"/>
      <c r="K150" s="26">
        <f>COUNTIF(I$7:I150,I150)</f>
        <v>50</v>
      </c>
      <c r="L150" s="33"/>
      <c r="M150" s="25">
        <f>+'[1]RACE 1 INP'!H145</f>
      </c>
      <c r="N150" s="27"/>
      <c r="O150" s="25">
        <f>+'[1]RACE 1 INP'!I145</f>
        <v>127</v>
      </c>
      <c r="P150" s="27"/>
      <c r="Q150" s="28">
        <f>+'[1]RACE 1 INP'!J145</f>
        <v>0.026805555555555555</v>
      </c>
    </row>
    <row r="151" spans="1:17" ht="12.75">
      <c r="A151" s="29">
        <v>145</v>
      </c>
      <c r="B151" s="33"/>
      <c r="C151" s="26" t="str">
        <f>+VLOOKUP(A151,'[1]RACE 1 INP'!$B$2:$F$1148,2,FALSE)</f>
        <v>Ash</v>
      </c>
      <c r="D151" s="33"/>
      <c r="E151" s="26" t="str">
        <f>+VLOOKUP(A151,'[1]RACE 1 INP'!$B$2:$F$1148,3,FALSE)</f>
        <v>Finney</v>
      </c>
      <c r="F151" s="33"/>
      <c r="G151" s="26" t="str">
        <f>+VLOOKUP(A151,'[1]RACE 1 INP'!$B$2:$F$1148,4,FALSE)</f>
        <v>Kimberley</v>
      </c>
      <c r="H151" s="33"/>
      <c r="I151" s="26" t="str">
        <f>+VLOOKUP(A151,'[1]RACE 1 INP'!$B$2:$F$1148,5,FALSE)</f>
        <v>SM</v>
      </c>
      <c r="J151" s="33"/>
      <c r="K151" s="26">
        <f>COUNTIF(I$7:I151,I151)</f>
        <v>51</v>
      </c>
      <c r="L151" s="33"/>
      <c r="M151" s="25">
        <f>+'[1]RACE 1 INP'!H146</f>
      </c>
      <c r="N151" s="27"/>
      <c r="O151" s="25">
        <f>+'[1]RACE 1 INP'!I146</f>
        <v>128</v>
      </c>
      <c r="P151" s="27"/>
      <c r="Q151" s="28">
        <f>+'[1]RACE 1 INP'!J146</f>
        <v>0.026817129629629628</v>
      </c>
    </row>
    <row r="152" spans="1:17" ht="12.75">
      <c r="A152" s="29">
        <v>146</v>
      </c>
      <c r="B152" s="33"/>
      <c r="C152" s="26" t="str">
        <f>+VLOOKUP(A152,'[1]RACE 1 INP'!$B$2:$F$1148,2,FALSE)</f>
        <v>Gemma</v>
      </c>
      <c r="D152" s="33"/>
      <c r="E152" s="26" t="str">
        <f>+VLOOKUP(A152,'[1]RACE 1 INP'!$B$2:$F$1148,3,FALSE)</f>
        <v>Redfern</v>
      </c>
      <c r="F152" s="33"/>
      <c r="G152" s="26" t="str">
        <f>+VLOOKUP(A152,'[1]RACE 1 INP'!$B$2:$F$1148,4,FALSE)</f>
        <v>Belper</v>
      </c>
      <c r="H152" s="33"/>
      <c r="I152" s="26" t="str">
        <f>+VLOOKUP(A152,'[1]RACE 1 INP'!$B$2:$F$1148,5,FALSE)</f>
        <v>SL</v>
      </c>
      <c r="J152" s="33"/>
      <c r="K152" s="26">
        <f>COUNTIF(I$7:I152,I152)</f>
        <v>11</v>
      </c>
      <c r="L152" s="33"/>
      <c r="M152" s="25">
        <f>+'[1]RACE 1 INP'!H147</f>
        <v>18</v>
      </c>
      <c r="N152" s="27"/>
      <c r="O152" s="25">
        <f>+'[1]RACE 1 INP'!I147</f>
      </c>
      <c r="P152" s="27"/>
      <c r="Q152" s="28">
        <f>+'[1]RACE 1 INP'!J147</f>
        <v>0.026886574074074073</v>
      </c>
    </row>
    <row r="153" spans="1:17" ht="12.75">
      <c r="A153" s="29">
        <v>147</v>
      </c>
      <c r="B153" s="33"/>
      <c r="C153" s="26" t="str">
        <f>+VLOOKUP(A153,'[1]RACE 1 INP'!$B$2:$F$1148,2,FALSE)</f>
        <v>Ian</v>
      </c>
      <c r="D153" s="33"/>
      <c r="E153" s="26" t="str">
        <f>+VLOOKUP(A153,'[1]RACE 1 INP'!$B$2:$F$1148,3,FALSE)</f>
        <v>Berry</v>
      </c>
      <c r="F153" s="33"/>
      <c r="G153" s="26" t="str">
        <f>+VLOOKUP(A153,'[1]RACE 1 INP'!$B$2:$F$1148,4,FALSE)</f>
        <v>Kimberley</v>
      </c>
      <c r="H153" s="33"/>
      <c r="I153" s="26" t="str">
        <f>+VLOOKUP(A153,'[1]RACE 1 INP'!$B$2:$F$1148,5,FALSE)</f>
        <v>SM</v>
      </c>
      <c r="J153" s="33"/>
      <c r="K153" s="26">
        <f>COUNTIF(I$7:I153,I153)</f>
        <v>52</v>
      </c>
      <c r="L153" s="33"/>
      <c r="M153" s="25">
        <f>+'[1]RACE 1 INP'!H148</f>
      </c>
      <c r="N153" s="27"/>
      <c r="O153" s="25">
        <f>+'[1]RACE 1 INP'!I148</f>
        <v>129</v>
      </c>
      <c r="P153" s="27"/>
      <c r="Q153" s="28">
        <f>+'[1]RACE 1 INP'!J148</f>
        <v>0.02693287037037037</v>
      </c>
    </row>
    <row r="154" spans="1:17" ht="12.75">
      <c r="A154" s="29">
        <v>148</v>
      </c>
      <c r="B154" s="33"/>
      <c r="C154" s="26" t="str">
        <f>+VLOOKUP(A154,'[1]RACE 1 INP'!$B$2:$F$1148,2,FALSE)</f>
        <v>Stuart</v>
      </c>
      <c r="D154" s="33"/>
      <c r="E154" s="26" t="str">
        <f>+VLOOKUP(A154,'[1]RACE 1 INP'!$B$2:$F$1148,3,FALSE)</f>
        <v>Learmouth</v>
      </c>
      <c r="F154" s="33"/>
      <c r="G154" s="26" t="str">
        <f>+VLOOKUP(A154,'[1]RACE 1 INP'!$B$2:$F$1148,4,FALSE)</f>
        <v>Wirksworth</v>
      </c>
      <c r="H154" s="33"/>
      <c r="I154" s="26" t="str">
        <f>+VLOOKUP(A154,'[1]RACE 1 INP'!$B$2:$F$1148,5,FALSE)</f>
        <v>SM</v>
      </c>
      <c r="J154" s="33"/>
      <c r="K154" s="26">
        <f>COUNTIF(I$7:I154,I154)</f>
        <v>53</v>
      </c>
      <c r="L154" s="33"/>
      <c r="M154" s="25">
        <f>+'[1]RACE 1 INP'!H149</f>
      </c>
      <c r="N154" s="27"/>
      <c r="O154" s="25">
        <f>+'[1]RACE 1 INP'!I149</f>
        <v>130</v>
      </c>
      <c r="P154" s="27"/>
      <c r="Q154" s="28">
        <f>+'[1]RACE 1 INP'!J149</f>
        <v>0.02704861111111111</v>
      </c>
    </row>
    <row r="155" spans="1:17" ht="12.75">
      <c r="A155" s="29">
        <v>149</v>
      </c>
      <c r="B155" s="33"/>
      <c r="C155" s="26" t="str">
        <f>+VLOOKUP(A155,'[1]RACE 1 INP'!$B$2:$F$1148,2,FALSE)</f>
        <v>Bill</v>
      </c>
      <c r="D155" s="33"/>
      <c r="E155" s="26" t="str">
        <f>+VLOOKUP(A155,'[1]RACE 1 INP'!$B$2:$F$1148,3,FALSE)</f>
        <v>Powis</v>
      </c>
      <c r="F155" s="33"/>
      <c r="G155" s="26" t="str">
        <f>+VLOOKUP(A155,'[1]RACE 1 INP'!$B$2:$F$1148,4,FALSE)</f>
        <v>Ripley</v>
      </c>
      <c r="H155" s="33"/>
      <c r="I155" s="26" t="str">
        <f>+VLOOKUP(A155,'[1]RACE 1 INP'!$B$2:$F$1148,5,FALSE)</f>
        <v>VM55</v>
      </c>
      <c r="J155" s="33"/>
      <c r="K155" s="26">
        <f>COUNTIF(I$7:I155,I155)</f>
        <v>8</v>
      </c>
      <c r="L155" s="33"/>
      <c r="M155" s="25">
        <f>+'[1]RACE 1 INP'!H150</f>
      </c>
      <c r="N155" s="27"/>
      <c r="O155" s="25">
        <f>+'[1]RACE 1 INP'!I150</f>
        <v>131</v>
      </c>
      <c r="P155" s="27"/>
      <c r="Q155" s="28">
        <f>+'[1]RACE 1 INP'!J150</f>
        <v>0.02710648148148148</v>
      </c>
    </row>
    <row r="156" spans="1:17" ht="12.75">
      <c r="A156" s="29">
        <v>150</v>
      </c>
      <c r="B156" s="33"/>
      <c r="C156" s="26" t="str">
        <f>+VLOOKUP(A156,'[1]RACE 1 INP'!$B$2:$F$1148,2,FALSE)</f>
        <v>Simon</v>
      </c>
      <c r="D156" s="33"/>
      <c r="E156" s="26" t="str">
        <f>+VLOOKUP(A156,'[1]RACE 1 INP'!$B$2:$F$1148,3,FALSE)</f>
        <v>Hackett</v>
      </c>
      <c r="F156" s="33"/>
      <c r="G156" s="26" t="str">
        <f>+VLOOKUP(A156,'[1]RACE 1 INP'!$B$2:$F$1148,4,FALSE)</f>
        <v>Belper</v>
      </c>
      <c r="H156" s="33"/>
      <c r="I156" s="26" t="str">
        <f>+VLOOKUP(A156,'[1]RACE 1 INP'!$B$2:$F$1148,5,FALSE)</f>
        <v>SM</v>
      </c>
      <c r="J156" s="33"/>
      <c r="K156" s="26">
        <f>COUNTIF(I$7:I156,I156)</f>
        <v>54</v>
      </c>
      <c r="L156" s="33"/>
      <c r="M156" s="25">
        <f>+'[1]RACE 1 INP'!H151</f>
      </c>
      <c r="N156" s="27"/>
      <c r="O156" s="25">
        <f>+'[1]RACE 1 INP'!I151</f>
        <v>132</v>
      </c>
      <c r="P156" s="27"/>
      <c r="Q156" s="28">
        <f>+'[1]RACE 1 INP'!J151</f>
        <v>0.027118055555555555</v>
      </c>
    </row>
    <row r="157" spans="1:17" ht="12.75">
      <c r="A157" s="29">
        <v>151</v>
      </c>
      <c r="B157" s="33"/>
      <c r="C157" s="26" t="str">
        <f>+VLOOKUP(A157,'[1]RACE 1 INP'!$B$2:$F$1148,2,FALSE)</f>
        <v>Tim</v>
      </c>
      <c r="D157" s="33"/>
      <c r="E157" s="26" t="str">
        <f>+VLOOKUP(A157,'[1]RACE 1 INP'!$B$2:$F$1148,3,FALSE)</f>
        <v>Simpson</v>
      </c>
      <c r="F157" s="33"/>
      <c r="G157" s="26" t="str">
        <f>+VLOOKUP(A157,'[1]RACE 1 INP'!$B$2:$F$1148,4,FALSE)</f>
        <v>Heanor</v>
      </c>
      <c r="H157" s="33"/>
      <c r="I157" s="26" t="str">
        <f>+VLOOKUP(A157,'[1]RACE 1 INP'!$B$2:$F$1148,5,FALSE)</f>
        <v>SM</v>
      </c>
      <c r="J157" s="33"/>
      <c r="K157" s="26">
        <f>COUNTIF(I$7:I157,I157)</f>
        <v>55</v>
      </c>
      <c r="L157" s="33"/>
      <c r="M157" s="25">
        <f>+'[1]RACE 1 INP'!H152</f>
      </c>
      <c r="N157" s="27"/>
      <c r="O157" s="25">
        <f>+'[1]RACE 1 INP'!I152</f>
        <v>133</v>
      </c>
      <c r="P157" s="27"/>
      <c r="Q157" s="28">
        <f>+'[1]RACE 1 INP'!J152</f>
        <v>0.027141203703703706</v>
      </c>
    </row>
    <row r="158" spans="1:17" ht="12.75">
      <c r="A158" s="29">
        <v>152</v>
      </c>
      <c r="B158" s="33"/>
      <c r="C158" s="26" t="str">
        <f>+VLOOKUP(A158,'[1]RACE 1 INP'!$B$2:$F$1148,2,FALSE)</f>
        <v>Julian</v>
      </c>
      <c r="D158" s="33"/>
      <c r="E158" s="26" t="str">
        <f>+VLOOKUP(A158,'[1]RACE 1 INP'!$B$2:$F$1148,3,FALSE)</f>
        <v>Wood</v>
      </c>
      <c r="F158" s="33"/>
      <c r="G158" s="26" t="str">
        <f>+VLOOKUP(A158,'[1]RACE 1 INP'!$B$2:$F$1148,4,FALSE)</f>
        <v>Mansfield</v>
      </c>
      <c r="H158" s="33"/>
      <c r="I158" s="26" t="str">
        <f>+VLOOKUP(A158,'[1]RACE 1 INP'!$B$2:$F$1148,5,FALSE)</f>
        <v>VM45</v>
      </c>
      <c r="J158" s="33"/>
      <c r="K158" s="26">
        <f>COUNTIF(I$7:I158,I158)</f>
        <v>26</v>
      </c>
      <c r="L158" s="33"/>
      <c r="M158" s="25">
        <f>+'[1]RACE 1 INP'!H153</f>
      </c>
      <c r="N158" s="27"/>
      <c r="O158" s="25">
        <f>+'[1]RACE 1 INP'!I153</f>
        <v>134</v>
      </c>
      <c r="P158" s="27"/>
      <c r="Q158" s="28">
        <f>+'[1]RACE 1 INP'!J153</f>
        <v>0.027175925925925926</v>
      </c>
    </row>
    <row r="159" spans="1:17" ht="12.75">
      <c r="A159" s="29">
        <v>153</v>
      </c>
      <c r="B159" s="33"/>
      <c r="C159" s="26" t="str">
        <f>+VLOOKUP(A159,'[1]RACE 1 INP'!$B$2:$F$1148,2,FALSE)</f>
        <v>Alan</v>
      </c>
      <c r="D159" s="33"/>
      <c r="E159" s="26" t="str">
        <f>+VLOOKUP(A159,'[1]RACE 1 INP'!$B$2:$F$1148,3,FALSE)</f>
        <v>Bower</v>
      </c>
      <c r="F159" s="33"/>
      <c r="G159" s="26" t="str">
        <f>+VLOOKUP(A159,'[1]RACE 1 INP'!$B$2:$F$1148,4,FALSE)</f>
        <v>Ilkeston</v>
      </c>
      <c r="H159" s="33"/>
      <c r="I159" s="26" t="str">
        <f>+VLOOKUP(A159,'[1]RACE 1 INP'!$B$2:$F$1148,5,FALSE)</f>
        <v>VM55</v>
      </c>
      <c r="J159" s="33"/>
      <c r="K159" s="26">
        <f>COUNTIF(I$7:I159,I159)</f>
        <v>9</v>
      </c>
      <c r="L159" s="33"/>
      <c r="M159" s="25">
        <f>+'[1]RACE 1 INP'!H154</f>
      </c>
      <c r="N159" s="27"/>
      <c r="O159" s="25">
        <f>+'[1]RACE 1 INP'!I154</f>
        <v>135</v>
      </c>
      <c r="P159" s="27"/>
      <c r="Q159" s="28">
        <f>+'[1]RACE 1 INP'!J154</f>
        <v>0.027199074074074073</v>
      </c>
    </row>
    <row r="160" spans="1:17" ht="12.75">
      <c r="A160" s="29">
        <v>154</v>
      </c>
      <c r="B160" s="33"/>
      <c r="C160" s="26" t="str">
        <f>+VLOOKUP(A160,'[1]RACE 1 INP'!$B$2:$F$1148,2,FALSE)</f>
        <v>John</v>
      </c>
      <c r="D160" s="33"/>
      <c r="E160" s="26" t="str">
        <f>+VLOOKUP(A160,'[1]RACE 1 INP'!$B$2:$F$1148,3,FALSE)</f>
        <v>Grant</v>
      </c>
      <c r="F160" s="33"/>
      <c r="G160" s="26" t="str">
        <f>+VLOOKUP(A160,'[1]RACE 1 INP'!$B$2:$F$1148,4,FALSE)</f>
        <v>North Derbyshire</v>
      </c>
      <c r="H160" s="33"/>
      <c r="I160" s="26" t="str">
        <f>+VLOOKUP(A160,'[1]RACE 1 INP'!$B$2:$F$1148,5,FALSE)</f>
        <v>SM</v>
      </c>
      <c r="J160" s="33"/>
      <c r="K160" s="26">
        <f>COUNTIF(I$7:I160,I160)</f>
        <v>56</v>
      </c>
      <c r="L160" s="33"/>
      <c r="M160" s="25">
        <f>+'[1]RACE 1 INP'!H155</f>
      </c>
      <c r="N160" s="27"/>
      <c r="O160" s="25">
        <f>+'[1]RACE 1 INP'!I155</f>
        <v>136</v>
      </c>
      <c r="P160" s="27"/>
      <c r="Q160" s="28">
        <f>+'[1]RACE 1 INP'!J155</f>
        <v>0.02729166666666667</v>
      </c>
    </row>
    <row r="161" spans="1:17" ht="12.75">
      <c r="A161" s="29">
        <v>155</v>
      </c>
      <c r="B161" s="33"/>
      <c r="C161" s="26" t="str">
        <f>+VLOOKUP(A161,'[1]RACE 1 INP'!$B$2:$F$1148,2,FALSE)</f>
        <v>Val</v>
      </c>
      <c r="D161" s="33"/>
      <c r="E161" s="26" t="str">
        <f>+VLOOKUP(A161,'[1]RACE 1 INP'!$B$2:$F$1148,3,FALSE)</f>
        <v>Naylor</v>
      </c>
      <c r="F161" s="33"/>
      <c r="G161" s="26" t="str">
        <f>+VLOOKUP(A161,'[1]RACE 1 INP'!$B$2:$F$1148,4,FALSE)</f>
        <v>Sutton</v>
      </c>
      <c r="H161" s="33"/>
      <c r="I161" s="26" t="str">
        <f>+VLOOKUP(A161,'[1]RACE 1 INP'!$B$2:$F$1148,5,FALSE)</f>
        <v>VL65+</v>
      </c>
      <c r="J161" s="33"/>
      <c r="K161" s="26">
        <f>COUNTIF(I$7:I161,I161)</f>
        <v>1</v>
      </c>
      <c r="L161" s="33"/>
      <c r="M161" s="25">
        <f>+'[1]RACE 1 INP'!H156</f>
        <v>19</v>
      </c>
      <c r="N161" s="27"/>
      <c r="O161" s="25">
        <f>+'[1]RACE 1 INP'!I156</f>
      </c>
      <c r="P161" s="27"/>
      <c r="Q161" s="28">
        <f>+'[1]RACE 1 INP'!J156</f>
        <v>0.02732638888888889</v>
      </c>
    </row>
    <row r="162" spans="1:17" ht="12.75">
      <c r="A162" s="29">
        <v>156</v>
      </c>
      <c r="B162" s="33"/>
      <c r="C162" s="26" t="str">
        <f>+VLOOKUP(A162,'[1]RACE 1 INP'!$B$2:$F$1148,2,FALSE)</f>
        <v>Phil</v>
      </c>
      <c r="D162" s="33"/>
      <c r="E162" s="26" t="str">
        <f>+VLOOKUP(A162,'[1]RACE 1 INP'!$B$2:$F$1148,3,FALSE)</f>
        <v>Sugden</v>
      </c>
      <c r="F162" s="33"/>
      <c r="G162" s="26" t="str">
        <f>+VLOOKUP(A162,'[1]RACE 1 INP'!$B$2:$F$1148,4,FALSE)</f>
        <v>Long Eaton</v>
      </c>
      <c r="H162" s="33"/>
      <c r="I162" s="26" t="e">
        <f>+VLOOKUP(A162,'[1]RACE 1 INP'!$B$2:$F$1148,5,FALSE)</f>
        <v>#N/A</v>
      </c>
      <c r="J162" s="33"/>
      <c r="K162" s="26">
        <f>COUNTIF(I$7:I162,I162)</f>
        <v>3</v>
      </c>
      <c r="L162" s="33"/>
      <c r="M162" s="25">
        <f>+'[1]RACE 1 INP'!H157</f>
      </c>
      <c r="N162" s="27"/>
      <c r="O162" s="25">
        <f>+'[1]RACE 1 INP'!I157</f>
        <v>137</v>
      </c>
      <c r="P162" s="27"/>
      <c r="Q162" s="28">
        <f>+'[1]RACE 1 INP'!J157</f>
        <v>0.027349537037037037</v>
      </c>
    </row>
    <row r="163" spans="1:17" ht="12.75">
      <c r="A163" s="29">
        <v>157</v>
      </c>
      <c r="B163" s="33"/>
      <c r="C163" s="26" t="str">
        <f>+VLOOKUP(A163,'[1]RACE 1 INP'!$B$2:$F$1148,2,FALSE)</f>
        <v>Russ</v>
      </c>
      <c r="D163" s="33"/>
      <c r="E163" s="26" t="str">
        <f>+VLOOKUP(A163,'[1]RACE 1 INP'!$B$2:$F$1148,3,FALSE)</f>
        <v>Wilkinson</v>
      </c>
      <c r="F163" s="33"/>
      <c r="G163" s="26" t="str">
        <f>+VLOOKUP(A163,'[1]RACE 1 INP'!$B$2:$F$1148,4,FALSE)</f>
        <v>Heanor</v>
      </c>
      <c r="H163" s="33"/>
      <c r="I163" s="26" t="str">
        <f>+VLOOKUP(A163,'[1]RACE 1 INP'!$B$2:$F$1148,5,FALSE)</f>
        <v>VM50</v>
      </c>
      <c r="J163" s="33"/>
      <c r="K163" s="26">
        <f>COUNTIF(I$7:I163,I163)</f>
        <v>16</v>
      </c>
      <c r="L163" s="33"/>
      <c r="M163" s="25">
        <f>+'[1]RACE 1 INP'!H158</f>
      </c>
      <c r="N163" s="27"/>
      <c r="O163" s="25">
        <f>+'[1]RACE 1 INP'!I158</f>
        <v>138</v>
      </c>
      <c r="P163" s="27"/>
      <c r="Q163" s="28">
        <f>+'[1]RACE 1 INP'!J158</f>
        <v>0.027372685185185187</v>
      </c>
    </row>
    <row r="164" spans="1:17" ht="12.75">
      <c r="A164" s="29">
        <v>158</v>
      </c>
      <c r="B164" s="33"/>
      <c r="C164" s="26" t="str">
        <f>+VLOOKUP(A164,'[1]RACE 1 INP'!$B$2:$F$1148,2,FALSE)</f>
        <v>Stephen</v>
      </c>
      <c r="D164" s="33"/>
      <c r="E164" s="26" t="str">
        <f>+VLOOKUP(A164,'[1]RACE 1 INP'!$B$2:$F$1148,3,FALSE)</f>
        <v>Skelton</v>
      </c>
      <c r="F164" s="33"/>
      <c r="G164" s="26" t="str">
        <f>+VLOOKUP(A164,'[1]RACE 1 INP'!$B$2:$F$1148,4,FALSE)</f>
        <v>Heanor</v>
      </c>
      <c r="H164" s="33"/>
      <c r="I164" s="26" t="str">
        <f>+VLOOKUP(A164,'[1]RACE 1 INP'!$B$2:$F$1148,5,FALSE)</f>
        <v>VM45</v>
      </c>
      <c r="J164" s="33"/>
      <c r="K164" s="26">
        <f>COUNTIF(I$7:I164,I164)</f>
        <v>27</v>
      </c>
      <c r="L164" s="33"/>
      <c r="M164" s="25">
        <f>+'[1]RACE 1 INP'!H159</f>
      </c>
      <c r="N164" s="27"/>
      <c r="O164" s="25">
        <f>+'[1]RACE 1 INP'!I159</f>
        <v>139</v>
      </c>
      <c r="P164" s="27"/>
      <c r="Q164" s="28">
        <f>+'[1]RACE 1 INP'!J159</f>
        <v>0.02738425925925926</v>
      </c>
    </row>
    <row r="165" spans="1:17" ht="12.75">
      <c r="A165" s="29">
        <v>159</v>
      </c>
      <c r="B165" s="33"/>
      <c r="C165" s="26" t="str">
        <f>+VLOOKUP(A165,'[1]RACE 1 INP'!$B$2:$F$1148,2,FALSE)</f>
        <v>Leonard</v>
      </c>
      <c r="D165" s="33"/>
      <c r="E165" s="26" t="str">
        <f>+VLOOKUP(A165,'[1]RACE 1 INP'!$B$2:$F$1148,3,FALSE)</f>
        <v>Foulkes</v>
      </c>
      <c r="F165" s="33"/>
      <c r="G165" s="26" t="str">
        <f>+VLOOKUP(A165,'[1]RACE 1 INP'!$B$2:$F$1148,4,FALSE)</f>
        <v>Belper</v>
      </c>
      <c r="H165" s="33"/>
      <c r="I165" s="26" t="str">
        <f>+VLOOKUP(A165,'[1]RACE 1 INP'!$B$2:$F$1148,5,FALSE)</f>
        <v>VM40</v>
      </c>
      <c r="J165" s="33"/>
      <c r="K165" s="26">
        <f>COUNTIF(I$7:I165,I165)</f>
        <v>22</v>
      </c>
      <c r="L165" s="33"/>
      <c r="M165" s="25">
        <f>+'[1]RACE 1 INP'!H160</f>
      </c>
      <c r="N165" s="27"/>
      <c r="O165" s="25">
        <f>+'[1]RACE 1 INP'!I160</f>
        <v>140</v>
      </c>
      <c r="P165" s="27"/>
      <c r="Q165" s="28">
        <f>+'[1]RACE 1 INP'!J160</f>
        <v>0.02746527777777778</v>
      </c>
    </row>
    <row r="166" spans="1:17" ht="12.75">
      <c r="A166" s="29">
        <v>160</v>
      </c>
      <c r="B166" s="33"/>
      <c r="C166" s="26" t="str">
        <f>+VLOOKUP(A166,'[1]RACE 1 INP'!$B$2:$F$1148,2,FALSE)</f>
        <v>Vreni</v>
      </c>
      <c r="D166" s="33"/>
      <c r="E166" s="26" t="str">
        <f>+VLOOKUP(A166,'[1]RACE 1 INP'!$B$2:$F$1148,3,FALSE)</f>
        <v>Verhoeven</v>
      </c>
      <c r="F166" s="33"/>
      <c r="G166" s="26" t="str">
        <f>+VLOOKUP(A166,'[1]RACE 1 INP'!$B$2:$F$1148,4,FALSE)</f>
        <v>Long Eaton</v>
      </c>
      <c r="H166" s="33"/>
      <c r="I166" s="26" t="str">
        <f>+VLOOKUP(A166,'[1]RACE 1 INP'!$B$2:$F$1148,5,FALSE)</f>
        <v>VL45</v>
      </c>
      <c r="J166" s="33"/>
      <c r="K166" s="26">
        <f>COUNTIF(I$7:I166,I166)</f>
        <v>3</v>
      </c>
      <c r="L166" s="33"/>
      <c r="M166" s="25">
        <f>+'[1]RACE 1 INP'!H161</f>
        <v>20</v>
      </c>
      <c r="N166" s="27"/>
      <c r="O166" s="25">
        <f>+'[1]RACE 1 INP'!I161</f>
      </c>
      <c r="P166" s="27"/>
      <c r="Q166" s="28">
        <f>+'[1]RACE 1 INP'!J161</f>
        <v>0.027546296296296298</v>
      </c>
    </row>
    <row r="167" spans="1:17" ht="12.75">
      <c r="A167" s="29">
        <v>161</v>
      </c>
      <c r="B167" s="33"/>
      <c r="C167" s="26" t="str">
        <f>+VLOOKUP(A167,'[1]RACE 1 INP'!$B$2:$F$1148,2,FALSE)</f>
        <v>Clive</v>
      </c>
      <c r="D167" s="33"/>
      <c r="E167" s="26" t="str">
        <f>+VLOOKUP(A167,'[1]RACE 1 INP'!$B$2:$F$1148,3,FALSE)</f>
        <v>Russell</v>
      </c>
      <c r="F167" s="33"/>
      <c r="G167" s="26" t="str">
        <f>+VLOOKUP(A167,'[1]RACE 1 INP'!$B$2:$F$1148,4,FALSE)</f>
        <v>Mansfield</v>
      </c>
      <c r="H167" s="33"/>
      <c r="I167" s="26" t="str">
        <f>+VLOOKUP(A167,'[1]RACE 1 INP'!$B$2:$F$1148,5,FALSE)</f>
        <v>VM60</v>
      </c>
      <c r="J167" s="33"/>
      <c r="K167" s="26">
        <f>COUNTIF(I$7:I167,I167)</f>
        <v>3</v>
      </c>
      <c r="L167" s="33"/>
      <c r="M167" s="25">
        <f>+'[1]RACE 1 INP'!H162</f>
      </c>
      <c r="N167" s="27"/>
      <c r="O167" s="25">
        <f>+'[1]RACE 1 INP'!I162</f>
        <v>141</v>
      </c>
      <c r="P167" s="27"/>
      <c r="Q167" s="28">
        <f>+'[1]RACE 1 INP'!J162</f>
        <v>0.02763888888888889</v>
      </c>
    </row>
    <row r="168" spans="1:17" ht="12.75">
      <c r="A168" s="29">
        <v>162</v>
      </c>
      <c r="B168" s="33"/>
      <c r="C168" s="26" t="str">
        <f>+VLOOKUP(A168,'[1]RACE 1 INP'!$B$2:$F$1148,2,FALSE)</f>
        <v>Steve</v>
      </c>
      <c r="D168" s="33"/>
      <c r="E168" s="26" t="str">
        <f>+VLOOKUP(A168,'[1]RACE 1 INP'!$B$2:$F$1148,3,FALSE)</f>
        <v>Saunders</v>
      </c>
      <c r="F168" s="33"/>
      <c r="G168" s="26" t="str">
        <f>+VLOOKUP(A168,'[1]RACE 1 INP'!$B$2:$F$1148,4,FALSE)</f>
        <v>Ripley</v>
      </c>
      <c r="H168" s="33"/>
      <c r="I168" s="26" t="str">
        <f>+VLOOKUP(A168,'[1]RACE 1 INP'!$B$2:$F$1148,5,FALSE)</f>
        <v>VM55</v>
      </c>
      <c r="J168" s="33"/>
      <c r="K168" s="26">
        <f>COUNTIF(I$7:I168,I168)</f>
        <v>10</v>
      </c>
      <c r="L168" s="33"/>
      <c r="M168" s="25">
        <f>+'[1]RACE 1 INP'!H163</f>
      </c>
      <c r="N168" s="27"/>
      <c r="O168" s="25">
        <f>+'[1]RACE 1 INP'!I163</f>
        <v>142</v>
      </c>
      <c r="P168" s="27"/>
      <c r="Q168" s="28">
        <f>+'[1]RACE 1 INP'!J163</f>
        <v>0.027685185185185188</v>
      </c>
    </row>
    <row r="169" spans="1:17" ht="12.75">
      <c r="A169" s="29">
        <v>163</v>
      </c>
      <c r="B169" s="33"/>
      <c r="C169" s="26" t="str">
        <f>+VLOOKUP(A169,'[1]RACE 1 INP'!$B$2:$F$1148,2,FALSE)</f>
        <v>Robert</v>
      </c>
      <c r="D169" s="33"/>
      <c r="E169" s="26" t="str">
        <f>+VLOOKUP(A169,'[1]RACE 1 INP'!$B$2:$F$1148,3,FALSE)</f>
        <v>Softley</v>
      </c>
      <c r="F169" s="33"/>
      <c r="G169" s="26" t="str">
        <f>+VLOOKUP(A169,'[1]RACE 1 INP'!$B$2:$F$1148,4,FALSE)</f>
        <v>Chesapeake</v>
      </c>
      <c r="H169" s="33"/>
      <c r="I169" s="26" t="str">
        <f>+VLOOKUP(A169,'[1]RACE 1 INP'!$B$2:$F$1148,5,FALSE)</f>
        <v>SM</v>
      </c>
      <c r="J169" s="33"/>
      <c r="K169" s="26">
        <f>COUNTIF(I$7:I169,I169)</f>
        <v>57</v>
      </c>
      <c r="L169" s="33"/>
      <c r="M169" s="25">
        <f>+'[1]RACE 1 INP'!H164</f>
      </c>
      <c r="N169" s="27"/>
      <c r="O169" s="25">
        <f>+'[1]RACE 1 INP'!I164</f>
        <v>143</v>
      </c>
      <c r="P169" s="27"/>
      <c r="Q169" s="28">
        <f>+'[1]RACE 1 INP'!J164</f>
        <v>0.027835648148148148</v>
      </c>
    </row>
    <row r="170" spans="1:17" ht="12.75">
      <c r="A170" s="29">
        <v>164</v>
      </c>
      <c r="B170" s="33"/>
      <c r="C170" s="26" t="str">
        <f>+VLOOKUP(A170,'[1]RACE 1 INP'!$B$2:$F$1148,2,FALSE)</f>
        <v>David</v>
      </c>
      <c r="D170" s="33"/>
      <c r="E170" s="26" t="str">
        <f>+VLOOKUP(A170,'[1]RACE 1 INP'!$B$2:$F$1148,3,FALSE)</f>
        <v>Dobb</v>
      </c>
      <c r="F170" s="33"/>
      <c r="G170" s="26" t="str">
        <f>+VLOOKUP(A170,'[1]RACE 1 INP'!$B$2:$F$1148,4,FALSE)</f>
        <v>Mansfield</v>
      </c>
      <c r="H170" s="33"/>
      <c r="I170" s="26" t="str">
        <f>+VLOOKUP(A170,'[1]RACE 1 INP'!$B$2:$F$1148,5,FALSE)</f>
        <v>VM40</v>
      </c>
      <c r="J170" s="33"/>
      <c r="K170" s="26">
        <f>COUNTIF(I$7:I170,I170)</f>
        <v>23</v>
      </c>
      <c r="L170" s="33"/>
      <c r="M170" s="25">
        <f>+'[1]RACE 1 INP'!H165</f>
      </c>
      <c r="N170" s="27"/>
      <c r="O170" s="25">
        <f>+'[1]RACE 1 INP'!I165</f>
        <v>144</v>
      </c>
      <c r="P170" s="27"/>
      <c r="Q170" s="28">
        <f>+'[1]RACE 1 INP'!J165</f>
        <v>0.02784722222222222</v>
      </c>
    </row>
    <row r="171" spans="1:17" ht="12.75">
      <c r="A171" s="29">
        <v>165</v>
      </c>
      <c r="B171" s="33"/>
      <c r="C171" s="26" t="str">
        <f>+VLOOKUP(A171,'[1]RACE 1 INP'!$B$2:$F$1148,2,FALSE)</f>
        <v>Paul</v>
      </c>
      <c r="D171" s="33"/>
      <c r="E171" s="26" t="str">
        <f>+VLOOKUP(A171,'[1]RACE 1 INP'!$B$2:$F$1148,3,FALSE)</f>
        <v>Fentam</v>
      </c>
      <c r="F171" s="33"/>
      <c r="G171" s="26" t="str">
        <f>+VLOOKUP(A171,'[1]RACE 1 INP'!$B$2:$F$1148,4,FALSE)</f>
        <v>Chesapeake</v>
      </c>
      <c r="H171" s="33"/>
      <c r="I171" s="26" t="str">
        <f>+VLOOKUP(A171,'[1]RACE 1 INP'!$B$2:$F$1148,5,FALSE)</f>
        <v>VM40</v>
      </c>
      <c r="J171" s="33"/>
      <c r="K171" s="26">
        <f>COUNTIF(I$7:I171,I171)</f>
        <v>24</v>
      </c>
      <c r="L171" s="33"/>
      <c r="M171" s="25">
        <f>+'[1]RACE 1 INP'!H166</f>
      </c>
      <c r="N171" s="27"/>
      <c r="O171" s="25">
        <f>+'[1]RACE 1 INP'!I166</f>
        <v>145</v>
      </c>
      <c r="P171" s="27"/>
      <c r="Q171" s="28">
        <f>+'[1]RACE 1 INP'!J166</f>
        <v>0.027858796296296295</v>
      </c>
    </row>
    <row r="172" spans="1:17" ht="12.75">
      <c r="A172" s="29">
        <v>166</v>
      </c>
      <c r="B172" s="33"/>
      <c r="C172" s="26" t="str">
        <f>+VLOOKUP(A172,'[1]RACE 1 INP'!$B$2:$F$1148,2,FALSE)</f>
        <v>Gavin</v>
      </c>
      <c r="D172" s="33"/>
      <c r="E172" s="26" t="str">
        <f>+VLOOKUP(A172,'[1]RACE 1 INP'!$B$2:$F$1148,3,FALSE)</f>
        <v>Leatherland</v>
      </c>
      <c r="F172" s="33"/>
      <c r="G172" s="26" t="str">
        <f>+VLOOKUP(A172,'[1]RACE 1 INP'!$B$2:$F$1148,4,FALSE)</f>
        <v>Chesapeake</v>
      </c>
      <c r="H172" s="33"/>
      <c r="I172" s="26" t="str">
        <f>+VLOOKUP(A172,'[1]RACE 1 INP'!$B$2:$F$1148,5,FALSE)</f>
        <v>VM40</v>
      </c>
      <c r="J172" s="33"/>
      <c r="K172" s="26">
        <f>COUNTIF(I$7:I172,I172)</f>
        <v>25</v>
      </c>
      <c r="L172" s="33"/>
      <c r="M172" s="25">
        <f>+'[1]RACE 1 INP'!H167</f>
      </c>
      <c r="N172" s="27"/>
      <c r="O172" s="25">
        <f>+'[1]RACE 1 INP'!I167</f>
        <v>146</v>
      </c>
      <c r="P172" s="27"/>
      <c r="Q172" s="28">
        <f>+'[1]RACE 1 INP'!J167</f>
        <v>0.02787037037037037</v>
      </c>
    </row>
    <row r="173" spans="1:17" ht="12.75">
      <c r="A173" s="29">
        <v>167</v>
      </c>
      <c r="B173" s="33"/>
      <c r="C173" s="26" t="str">
        <f>+VLOOKUP(A173,'[1]RACE 1 INP'!$B$2:$F$1148,2,FALSE)</f>
        <v>Dan</v>
      </c>
      <c r="D173" s="33"/>
      <c r="E173" s="26" t="str">
        <f>+VLOOKUP(A173,'[1]RACE 1 INP'!$B$2:$F$1148,3,FALSE)</f>
        <v>Gooch</v>
      </c>
      <c r="F173" s="33"/>
      <c r="G173" s="26" t="str">
        <f>+VLOOKUP(A173,'[1]RACE 1 INP'!$B$2:$F$1148,4,FALSE)</f>
        <v>Kimberley</v>
      </c>
      <c r="H173" s="33"/>
      <c r="I173" s="26" t="str">
        <f>+VLOOKUP(A173,'[1]RACE 1 INP'!$B$2:$F$1148,5,FALSE)</f>
        <v>SM</v>
      </c>
      <c r="J173" s="33"/>
      <c r="K173" s="26">
        <f>COUNTIF(I$7:I173,I173)</f>
        <v>58</v>
      </c>
      <c r="L173" s="33"/>
      <c r="M173" s="25">
        <f>+'[1]RACE 1 INP'!H168</f>
      </c>
      <c r="N173" s="27"/>
      <c r="O173" s="25">
        <f>+'[1]RACE 1 INP'!I168</f>
        <v>147</v>
      </c>
      <c r="P173" s="27"/>
      <c r="Q173" s="28">
        <f>+'[1]RACE 1 INP'!J168</f>
        <v>0.027881944444444442</v>
      </c>
    </row>
    <row r="174" spans="1:17" ht="12.75">
      <c r="A174" s="29">
        <v>168</v>
      </c>
      <c r="B174" s="33"/>
      <c r="C174" s="26" t="str">
        <f>+VLOOKUP(A174,'[1]RACE 1 INP'!$B$2:$F$1148,2,FALSE)</f>
        <v>Chris</v>
      </c>
      <c r="D174" s="33"/>
      <c r="E174" s="26" t="str">
        <f>+VLOOKUP(A174,'[1]RACE 1 INP'!$B$2:$F$1148,3,FALSE)</f>
        <v>Robson</v>
      </c>
      <c r="F174" s="33"/>
      <c r="G174" s="26" t="str">
        <f>+VLOOKUP(A174,'[1]RACE 1 INP'!$B$2:$F$1148,4,FALSE)</f>
        <v>Long Eaton</v>
      </c>
      <c r="H174" s="33"/>
      <c r="I174" s="26" t="str">
        <f>+VLOOKUP(A174,'[1]RACE 1 INP'!$B$2:$F$1148,5,FALSE)</f>
        <v>VM55</v>
      </c>
      <c r="J174" s="33"/>
      <c r="K174" s="26">
        <f>COUNTIF(I$7:I174,I174)</f>
        <v>11</v>
      </c>
      <c r="L174" s="33"/>
      <c r="M174" s="25">
        <f>+'[1]RACE 1 INP'!H169</f>
      </c>
      <c r="N174" s="27"/>
      <c r="O174" s="25">
        <f>+'[1]RACE 1 INP'!I169</f>
        <v>148</v>
      </c>
      <c r="P174" s="27"/>
      <c r="Q174" s="28">
        <f>+'[1]RACE 1 INP'!J169</f>
        <v>0.027905092592592592</v>
      </c>
    </row>
    <row r="175" spans="1:17" ht="12.75">
      <c r="A175" s="29">
        <v>169</v>
      </c>
      <c r="B175" s="33"/>
      <c r="C175" s="26" t="str">
        <f>+VLOOKUP(A175,'[1]RACE 1 INP'!$B$2:$F$1148,2,FALSE)</f>
        <v>Kevin</v>
      </c>
      <c r="D175" s="33"/>
      <c r="E175" s="26" t="str">
        <f>+VLOOKUP(A175,'[1]RACE 1 INP'!$B$2:$F$1148,3,FALSE)</f>
        <v>Johnson</v>
      </c>
      <c r="F175" s="33"/>
      <c r="G175" s="26" t="str">
        <f>+VLOOKUP(A175,'[1]RACE 1 INP'!$B$2:$F$1148,4,FALSE)</f>
        <v>Ilkeston</v>
      </c>
      <c r="H175" s="33"/>
      <c r="I175" s="26" t="str">
        <f>+VLOOKUP(A175,'[1]RACE 1 INP'!$B$2:$F$1148,5,FALSE)</f>
        <v>SM</v>
      </c>
      <c r="J175" s="33"/>
      <c r="K175" s="26">
        <f>COUNTIF(I$7:I175,I175)</f>
        <v>59</v>
      </c>
      <c r="L175" s="33"/>
      <c r="M175" s="25">
        <f>+'[1]RACE 1 INP'!H170</f>
      </c>
      <c r="N175" s="27"/>
      <c r="O175" s="25">
        <f>+'[1]RACE 1 INP'!I170</f>
        <v>149</v>
      </c>
      <c r="P175" s="27"/>
      <c r="Q175" s="28">
        <f>+'[1]RACE 1 INP'!J170</f>
        <v>0.027916666666666666</v>
      </c>
    </row>
    <row r="176" spans="1:17" ht="12.75">
      <c r="A176" s="29">
        <v>170</v>
      </c>
      <c r="B176" s="33"/>
      <c r="C176" s="26" t="str">
        <f>+VLOOKUP(A176,'[1]RACE 1 INP'!$B$2:$F$1148,2,FALSE)</f>
        <v>Garry</v>
      </c>
      <c r="D176" s="33"/>
      <c r="E176" s="26" t="str">
        <f>+VLOOKUP(A176,'[1]RACE 1 INP'!$B$2:$F$1148,3,FALSE)</f>
        <v>Fray</v>
      </c>
      <c r="F176" s="33"/>
      <c r="G176" s="26" t="str">
        <f>+VLOOKUP(A176,'[1]RACE 1 INP'!$B$2:$F$1148,4,FALSE)</f>
        <v>Belper</v>
      </c>
      <c r="H176" s="33"/>
      <c r="I176" s="26" t="str">
        <f>+VLOOKUP(A176,'[1]RACE 1 INP'!$B$2:$F$1148,5,FALSE)</f>
        <v>VM40</v>
      </c>
      <c r="J176" s="33"/>
      <c r="K176" s="26">
        <f>COUNTIF(I$7:I176,I176)</f>
        <v>26</v>
      </c>
      <c r="L176" s="33"/>
      <c r="M176" s="25">
        <f>+'[1]RACE 1 INP'!H171</f>
      </c>
      <c r="N176" s="27"/>
      <c r="O176" s="25">
        <f>+'[1]RACE 1 INP'!I171</f>
        <v>150</v>
      </c>
      <c r="P176" s="27"/>
      <c r="Q176" s="28">
        <f>+'[1]RACE 1 INP'!J171</f>
        <v>0.02792824074074074</v>
      </c>
    </row>
    <row r="177" spans="1:17" ht="12.75">
      <c r="A177" s="29">
        <v>171</v>
      </c>
      <c r="B177" s="33"/>
      <c r="C177" s="26" t="str">
        <f>+VLOOKUP(A177,'[1]RACE 1 INP'!$B$2:$F$1148,2,FALSE)</f>
        <v>Laetitia</v>
      </c>
      <c r="D177" s="33"/>
      <c r="E177" s="26" t="str">
        <f>+VLOOKUP(A177,'[1]RACE 1 INP'!$B$2:$F$1148,3,FALSE)</f>
        <v>Moakes</v>
      </c>
      <c r="F177" s="33"/>
      <c r="G177" s="26" t="str">
        <f>+VLOOKUP(A177,'[1]RACE 1 INP'!$B$2:$F$1148,4,FALSE)</f>
        <v>Sutton</v>
      </c>
      <c r="H177" s="33"/>
      <c r="I177" s="26" t="str">
        <f>+VLOOKUP(A177,'[1]RACE 1 INP'!$B$2:$F$1148,5,FALSE)</f>
        <v>SL</v>
      </c>
      <c r="J177" s="33"/>
      <c r="K177" s="26">
        <f>COUNTIF(I$7:I177,I177)</f>
        <v>12</v>
      </c>
      <c r="L177" s="33"/>
      <c r="M177" s="25">
        <f>+'[1]RACE 1 INP'!H172</f>
        <v>21</v>
      </c>
      <c r="N177" s="27"/>
      <c r="O177" s="25">
        <f>+'[1]RACE 1 INP'!I172</f>
      </c>
      <c r="P177" s="27"/>
      <c r="Q177" s="28">
        <f>+'[1]RACE 1 INP'!J172</f>
        <v>0.027939814814814813</v>
      </c>
    </row>
    <row r="178" spans="1:17" ht="12.75">
      <c r="A178" s="29">
        <v>172</v>
      </c>
      <c r="B178" s="33"/>
      <c r="C178" s="26" t="str">
        <f>+VLOOKUP(A178,'[1]RACE 1 INP'!$B$2:$F$1148,2,FALSE)</f>
        <v>Liam</v>
      </c>
      <c r="D178" s="33"/>
      <c r="E178" s="26" t="str">
        <f>+VLOOKUP(A178,'[1]RACE 1 INP'!$B$2:$F$1148,3,FALSE)</f>
        <v>Hodson</v>
      </c>
      <c r="F178" s="33"/>
      <c r="G178" s="26" t="str">
        <f>+VLOOKUP(A178,'[1]RACE 1 INP'!$B$2:$F$1148,4,FALSE)</f>
        <v>Sutton</v>
      </c>
      <c r="H178" s="33"/>
      <c r="I178" s="26" t="str">
        <f>+VLOOKUP(A178,'[1]RACE 1 INP'!$B$2:$F$1148,5,FALSE)</f>
        <v>SM</v>
      </c>
      <c r="J178" s="33"/>
      <c r="K178" s="26">
        <f>COUNTIF(I$7:I178,I178)</f>
        <v>60</v>
      </c>
      <c r="L178" s="33"/>
      <c r="M178" s="25">
        <f>+'[1]RACE 1 INP'!H173</f>
      </c>
      <c r="N178" s="27"/>
      <c r="O178" s="25">
        <f>+'[1]RACE 1 INP'!I173</f>
        <v>151</v>
      </c>
      <c r="P178" s="27"/>
      <c r="Q178" s="28">
        <f>+'[1]RACE 1 INP'!J173</f>
        <v>0.027951388888888887</v>
      </c>
    </row>
    <row r="179" spans="1:17" ht="12.75">
      <c r="A179" s="29">
        <v>173</v>
      </c>
      <c r="B179" s="33"/>
      <c r="C179" s="26" t="str">
        <f>+VLOOKUP(A179,'[1]RACE 1 INP'!$B$2:$F$1148,2,FALSE)</f>
        <v>Lindsay</v>
      </c>
      <c r="D179" s="33"/>
      <c r="E179" s="26" t="str">
        <f>+VLOOKUP(A179,'[1]RACE 1 INP'!$B$2:$F$1148,3,FALSE)</f>
        <v>Limb</v>
      </c>
      <c r="F179" s="33"/>
      <c r="G179" s="26" t="str">
        <f>+VLOOKUP(A179,'[1]RACE 1 INP'!$B$2:$F$1148,4,FALSE)</f>
        <v>Sutton</v>
      </c>
      <c r="H179" s="33"/>
      <c r="I179" s="26" t="str">
        <f>+VLOOKUP(A179,'[1]RACE 1 INP'!$B$2:$F$1148,5,FALSE)</f>
        <v>VL50+</v>
      </c>
      <c r="J179" s="33"/>
      <c r="K179" s="26">
        <f>COUNTIF(I$7:I179,I179)</f>
        <v>2</v>
      </c>
      <c r="L179" s="33"/>
      <c r="M179" s="25">
        <f>+'[1]RACE 1 INP'!H174</f>
        <v>22</v>
      </c>
      <c r="N179" s="27"/>
      <c r="O179" s="25">
        <f>+'[1]RACE 1 INP'!I174</f>
      </c>
      <c r="P179" s="27"/>
      <c r="Q179" s="28">
        <f>+'[1]RACE 1 INP'!J174</f>
        <v>0.02796296296296296</v>
      </c>
    </row>
    <row r="180" spans="1:17" ht="12.75">
      <c r="A180" s="29">
        <v>174</v>
      </c>
      <c r="B180" s="33"/>
      <c r="C180" s="26" t="str">
        <f>+VLOOKUP(A180,'[1]RACE 1 INP'!$B$2:$F$1148,2,FALSE)</f>
        <v>Kev</v>
      </c>
      <c r="D180" s="33"/>
      <c r="E180" s="26" t="str">
        <f>+VLOOKUP(A180,'[1]RACE 1 INP'!$B$2:$F$1148,3,FALSE)</f>
        <v>Rogers</v>
      </c>
      <c r="F180" s="33"/>
      <c r="G180" s="26" t="str">
        <f>+VLOOKUP(A180,'[1]RACE 1 INP'!$B$2:$F$1148,4,FALSE)</f>
        <v>Kimberley</v>
      </c>
      <c r="H180" s="33"/>
      <c r="I180" s="26" t="str">
        <f>+VLOOKUP(A180,'[1]RACE 1 INP'!$B$2:$F$1148,5,FALSE)</f>
        <v>VM55</v>
      </c>
      <c r="J180" s="33"/>
      <c r="K180" s="26">
        <f>COUNTIF(I$7:I180,I180)</f>
        <v>12</v>
      </c>
      <c r="L180" s="33"/>
      <c r="M180" s="25">
        <f>+'[1]RACE 1 INP'!H175</f>
      </c>
      <c r="N180" s="27"/>
      <c r="O180" s="25">
        <f>+'[1]RACE 1 INP'!I175</f>
        <v>152</v>
      </c>
      <c r="P180" s="27"/>
      <c r="Q180" s="28">
        <f>+'[1]RACE 1 INP'!J175</f>
        <v>0.02813657407407407</v>
      </c>
    </row>
    <row r="181" spans="1:17" ht="12.75">
      <c r="A181" s="29">
        <v>175</v>
      </c>
      <c r="B181" s="33"/>
      <c r="C181" s="26" t="str">
        <f>+VLOOKUP(A181,'[1]RACE 1 INP'!$B$2:$F$1148,2,FALSE)</f>
        <v>Robert</v>
      </c>
      <c r="D181" s="33"/>
      <c r="E181" s="26" t="str">
        <f>+VLOOKUP(A181,'[1]RACE 1 INP'!$B$2:$F$1148,3,FALSE)</f>
        <v>Gibb</v>
      </c>
      <c r="F181" s="33"/>
      <c r="G181" s="26" t="str">
        <f>+VLOOKUP(A181,'[1]RACE 1 INP'!$B$2:$F$1148,4,FALSE)</f>
        <v>Kimberley</v>
      </c>
      <c r="H181" s="33"/>
      <c r="I181" s="26" t="str">
        <f>+VLOOKUP(A181,'[1]RACE 1 INP'!$B$2:$F$1148,5,FALSE)</f>
        <v>VM45</v>
      </c>
      <c r="J181" s="33"/>
      <c r="K181" s="26">
        <f>COUNTIF(I$7:I181,I181)</f>
        <v>28</v>
      </c>
      <c r="L181" s="33"/>
      <c r="M181" s="25">
        <f>+'[1]RACE 1 INP'!H176</f>
      </c>
      <c r="N181" s="27"/>
      <c r="O181" s="25">
        <f>+'[1]RACE 1 INP'!I176</f>
        <v>153</v>
      </c>
      <c r="P181" s="27"/>
      <c r="Q181" s="28">
        <f>+'[1]RACE 1 INP'!J176</f>
        <v>0.028148148148148148</v>
      </c>
    </row>
    <row r="182" spans="1:17" ht="12.75">
      <c r="A182" s="29">
        <v>176</v>
      </c>
      <c r="B182" s="33"/>
      <c r="C182" s="26" t="str">
        <f>+VLOOKUP(A182,'[1]RACE 1 INP'!$B$2:$F$1148,2,FALSE)</f>
        <v>Carrie</v>
      </c>
      <c r="D182" s="33"/>
      <c r="E182" s="26" t="str">
        <f>+VLOOKUP(A182,'[1]RACE 1 INP'!$B$2:$F$1148,3,FALSE)</f>
        <v>Wing</v>
      </c>
      <c r="F182" s="33"/>
      <c r="G182" s="26" t="str">
        <f>+VLOOKUP(A182,'[1]RACE 1 INP'!$B$2:$F$1148,4,FALSE)</f>
        <v>North Derbyshire</v>
      </c>
      <c r="H182" s="33"/>
      <c r="I182" s="26" t="str">
        <f>+VLOOKUP(A182,'[1]RACE 1 INP'!$B$2:$F$1148,5,FALSE)</f>
        <v>SL</v>
      </c>
      <c r="J182" s="33"/>
      <c r="K182" s="26">
        <f>COUNTIF(I$7:I182,I182)</f>
        <v>13</v>
      </c>
      <c r="L182" s="33"/>
      <c r="M182" s="25">
        <f>+'[1]RACE 1 INP'!H177</f>
        <v>23</v>
      </c>
      <c r="N182" s="27"/>
      <c r="O182" s="25">
        <f>+'[1]RACE 1 INP'!I177</f>
      </c>
      <c r="P182" s="27"/>
      <c r="Q182" s="28">
        <f>+'[1]RACE 1 INP'!J177</f>
        <v>0.02815972222222222</v>
      </c>
    </row>
    <row r="183" spans="1:17" ht="12.75">
      <c r="A183" s="29">
        <v>177</v>
      </c>
      <c r="B183" s="33"/>
      <c r="C183" s="26" t="str">
        <f>+VLOOKUP(A183,'[1]RACE 1 INP'!$B$2:$F$1148,2,FALSE)</f>
        <v>Mick</v>
      </c>
      <c r="D183" s="33"/>
      <c r="E183" s="26" t="str">
        <f>+VLOOKUP(A183,'[1]RACE 1 INP'!$B$2:$F$1148,3,FALSE)</f>
        <v>Andrew</v>
      </c>
      <c r="F183" s="33"/>
      <c r="G183" s="26" t="str">
        <f>+VLOOKUP(A183,'[1]RACE 1 INP'!$B$2:$F$1148,4,FALSE)</f>
        <v>Ilkeston</v>
      </c>
      <c r="H183" s="33"/>
      <c r="I183" s="26" t="str">
        <f>+VLOOKUP(A183,'[1]RACE 1 INP'!$B$2:$F$1148,5,FALSE)</f>
        <v>VM40</v>
      </c>
      <c r="J183" s="33"/>
      <c r="K183" s="26">
        <f>COUNTIF(I$7:I183,I183)</f>
        <v>27</v>
      </c>
      <c r="L183" s="33"/>
      <c r="M183" s="25">
        <f>+'[1]RACE 1 INP'!H178</f>
      </c>
      <c r="N183" s="27"/>
      <c r="O183" s="25">
        <f>+'[1]RACE 1 INP'!I178</f>
        <v>154</v>
      </c>
      <c r="P183" s="27"/>
      <c r="Q183" s="28">
        <f>+'[1]RACE 1 INP'!J178</f>
        <v>0.02824074074074074</v>
      </c>
    </row>
    <row r="184" spans="1:17" ht="12.75">
      <c r="A184" s="29">
        <v>178</v>
      </c>
      <c r="B184" s="33"/>
      <c r="C184" s="26" t="str">
        <f>+VLOOKUP(A184,'[1]RACE 1 INP'!$B$2:$F$1148,2,FALSE)</f>
        <v>Rob</v>
      </c>
      <c r="D184" s="33"/>
      <c r="E184" s="26" t="str">
        <f>+VLOOKUP(A184,'[1]RACE 1 INP'!$B$2:$F$1148,3,FALSE)</f>
        <v>Gooch</v>
      </c>
      <c r="F184" s="33"/>
      <c r="G184" s="26" t="str">
        <f>+VLOOKUP(A184,'[1]RACE 1 INP'!$B$2:$F$1148,4,FALSE)</f>
        <v>Kimberley</v>
      </c>
      <c r="H184" s="33"/>
      <c r="I184" s="26" t="str">
        <f>+VLOOKUP(A184,'[1]RACE 1 INP'!$B$2:$F$1148,5,FALSE)</f>
        <v>VM45</v>
      </c>
      <c r="J184" s="33"/>
      <c r="K184" s="26">
        <f>COUNTIF(I$7:I184,I184)</f>
        <v>29</v>
      </c>
      <c r="L184" s="33"/>
      <c r="M184" s="25">
        <f>+'[1]RACE 1 INP'!H179</f>
      </c>
      <c r="N184" s="27"/>
      <c r="O184" s="25">
        <f>+'[1]RACE 1 INP'!I179</f>
        <v>155</v>
      </c>
      <c r="P184" s="27"/>
      <c r="Q184" s="28">
        <f>+'[1]RACE 1 INP'!J179</f>
        <v>0.028263888888888887</v>
      </c>
    </row>
    <row r="185" spans="1:17" ht="12.75">
      <c r="A185" s="29">
        <v>179</v>
      </c>
      <c r="B185" s="33"/>
      <c r="C185" s="26" t="str">
        <f>+VLOOKUP(A185,'[1]RACE 1 INP'!$B$2:$F$1148,2,FALSE)</f>
        <v>Carol</v>
      </c>
      <c r="D185" s="33"/>
      <c r="E185" s="26" t="str">
        <f>+VLOOKUP(A185,'[1]RACE 1 INP'!$B$2:$F$1148,3,FALSE)</f>
        <v>Prokopyszyn</v>
      </c>
      <c r="F185" s="33"/>
      <c r="G185" s="26" t="str">
        <f>+VLOOKUP(A185,'[1]RACE 1 INP'!$B$2:$F$1148,4,FALSE)</f>
        <v>Long Eaton</v>
      </c>
      <c r="H185" s="33"/>
      <c r="I185" s="26" t="str">
        <f>+VLOOKUP(A185,'[1]RACE 1 INP'!$B$2:$F$1148,5,FALSE)</f>
        <v>VL40</v>
      </c>
      <c r="J185" s="33"/>
      <c r="K185" s="26">
        <f>COUNTIF(I$7:I185,I185)</f>
        <v>2</v>
      </c>
      <c r="L185" s="33"/>
      <c r="M185" s="25">
        <f>+'[1]RACE 1 INP'!H180</f>
        <v>24</v>
      </c>
      <c r="N185" s="27"/>
      <c r="O185" s="25">
        <f>+'[1]RACE 1 INP'!I180</f>
      </c>
      <c r="P185" s="27"/>
      <c r="Q185" s="28">
        <f>+'[1]RACE 1 INP'!J180</f>
        <v>0.028310185185185185</v>
      </c>
    </row>
    <row r="186" spans="1:17" ht="12.75">
      <c r="A186" s="29">
        <v>180</v>
      </c>
      <c r="B186" s="33"/>
      <c r="C186" s="26" t="str">
        <f>+VLOOKUP(A186,'[1]RACE 1 INP'!$B$2:$F$1148,2,FALSE)</f>
        <v>Richard</v>
      </c>
      <c r="D186" s="33"/>
      <c r="E186" s="26" t="str">
        <f>+VLOOKUP(A186,'[1]RACE 1 INP'!$B$2:$F$1148,3,FALSE)</f>
        <v>Bower</v>
      </c>
      <c r="F186" s="33"/>
      <c r="G186" s="26" t="str">
        <f>+VLOOKUP(A186,'[1]RACE 1 INP'!$B$2:$F$1148,4,FALSE)</f>
        <v>Ilkeston</v>
      </c>
      <c r="H186" s="33"/>
      <c r="I186" s="26" t="str">
        <f>+VLOOKUP(A186,'[1]RACE 1 INP'!$B$2:$F$1148,5,FALSE)</f>
        <v>VM45</v>
      </c>
      <c r="J186" s="33"/>
      <c r="K186" s="26">
        <f>COUNTIF(I$7:I186,I186)</f>
        <v>30</v>
      </c>
      <c r="L186" s="33"/>
      <c r="M186" s="25">
        <f>+'[1]RACE 1 INP'!H181</f>
      </c>
      <c r="N186" s="27"/>
      <c r="O186" s="25">
        <f>+'[1]RACE 1 INP'!I181</f>
        <v>156</v>
      </c>
      <c r="P186" s="27"/>
      <c r="Q186" s="28">
        <f>+'[1]RACE 1 INP'!J181</f>
        <v>0.028425925925925924</v>
      </c>
    </row>
    <row r="187" spans="1:17" ht="12.75">
      <c r="A187" s="29">
        <v>181</v>
      </c>
      <c r="B187" s="33"/>
      <c r="C187" s="26" t="str">
        <f>+VLOOKUP(A187,'[1]RACE 1 INP'!$B$2:$F$1148,2,FALSE)</f>
        <v>Nikki</v>
      </c>
      <c r="D187" s="33"/>
      <c r="E187" s="26" t="str">
        <f>+VLOOKUP(A187,'[1]RACE 1 INP'!$B$2:$F$1148,3,FALSE)</f>
        <v>Ward</v>
      </c>
      <c r="F187" s="33"/>
      <c r="G187" s="26" t="str">
        <f>+VLOOKUP(A187,'[1]RACE 1 INP'!$B$2:$F$1148,4,FALSE)</f>
        <v>Wirksworth</v>
      </c>
      <c r="H187" s="33"/>
      <c r="I187" s="26" t="e">
        <f>+VLOOKUP(A187,'[1]RACE 1 INP'!$B$2:$F$1148,5,FALSE)</f>
        <v>#N/A</v>
      </c>
      <c r="J187" s="33"/>
      <c r="K187" s="26">
        <f>COUNTIF(I$7:I187,I187)</f>
        <v>4</v>
      </c>
      <c r="L187" s="33"/>
      <c r="M187" s="25">
        <f>+'[1]RACE 1 INP'!H182</f>
        <v>25</v>
      </c>
      <c r="N187" s="27"/>
      <c r="O187" s="25">
        <f>+'[1]RACE 1 INP'!I182</f>
      </c>
      <c r="P187" s="27"/>
      <c r="Q187" s="28">
        <f>+'[1]RACE 1 INP'!J182</f>
        <v>0.028530092592592593</v>
      </c>
    </row>
    <row r="188" spans="1:17" ht="12.75">
      <c r="A188" s="29">
        <v>182</v>
      </c>
      <c r="B188" s="33"/>
      <c r="C188" s="26" t="str">
        <f>+VLOOKUP(A188,'[1]RACE 1 INP'!$B$2:$F$1148,2,FALSE)</f>
        <v>George</v>
      </c>
      <c r="D188" s="33"/>
      <c r="E188" s="26" t="str">
        <f>+VLOOKUP(A188,'[1]RACE 1 INP'!$B$2:$F$1148,3,FALSE)</f>
        <v>Moodie</v>
      </c>
      <c r="F188" s="33"/>
      <c r="G188" s="26" t="str">
        <f>+VLOOKUP(A188,'[1]RACE 1 INP'!$B$2:$F$1148,4,FALSE)</f>
        <v>Mansfield</v>
      </c>
      <c r="H188" s="33"/>
      <c r="I188" s="26" t="str">
        <f>+VLOOKUP(A188,'[1]RACE 1 INP'!$B$2:$F$1148,5,FALSE)</f>
        <v>JM</v>
      </c>
      <c r="J188" s="33"/>
      <c r="K188" s="26">
        <f>COUNTIF(I$7:I188,I188)</f>
        <v>7</v>
      </c>
      <c r="L188" s="33"/>
      <c r="M188" s="25">
        <f>+'[1]RACE 1 INP'!H183</f>
      </c>
      <c r="N188" s="27"/>
      <c r="O188" s="25">
        <f>+'[1]RACE 1 INP'!I183</f>
        <v>157</v>
      </c>
      <c r="P188" s="27"/>
      <c r="Q188" s="28">
        <f>+'[1]RACE 1 INP'!J183</f>
        <v>0.028576388888888887</v>
      </c>
    </row>
    <row r="189" spans="1:17" ht="12.75">
      <c r="A189" s="29">
        <v>183</v>
      </c>
      <c r="B189" s="33"/>
      <c r="C189" s="26" t="str">
        <f>+VLOOKUP(A189,'[1]RACE 1 INP'!$B$2:$F$1148,2,FALSE)</f>
        <v>Tony</v>
      </c>
      <c r="D189" s="33"/>
      <c r="E189" s="26" t="str">
        <f>+VLOOKUP(A189,'[1]RACE 1 INP'!$B$2:$F$1148,3,FALSE)</f>
        <v>Staniland</v>
      </c>
      <c r="F189" s="33"/>
      <c r="G189" s="26" t="str">
        <f>+VLOOKUP(A189,'[1]RACE 1 INP'!$B$2:$F$1148,4,FALSE)</f>
        <v>Sutton</v>
      </c>
      <c r="H189" s="33"/>
      <c r="I189" s="26" t="str">
        <f>+VLOOKUP(A189,'[1]RACE 1 INP'!$B$2:$F$1148,5,FALSE)</f>
        <v>VM65+</v>
      </c>
      <c r="J189" s="33"/>
      <c r="K189" s="26">
        <f>COUNTIF(I$7:I189,I189)</f>
        <v>1</v>
      </c>
      <c r="L189" s="33"/>
      <c r="M189" s="25">
        <f>+'[1]RACE 1 INP'!H184</f>
      </c>
      <c r="N189" s="27"/>
      <c r="O189" s="25">
        <f>+'[1]RACE 1 INP'!I184</f>
        <v>158</v>
      </c>
      <c r="P189" s="27"/>
      <c r="Q189" s="28">
        <f>+'[1]RACE 1 INP'!J184</f>
        <v>0.028599537037037038</v>
      </c>
    </row>
    <row r="190" spans="1:17" ht="12.75">
      <c r="A190" s="29">
        <v>184</v>
      </c>
      <c r="B190" s="33"/>
      <c r="C190" s="26" t="str">
        <f>+VLOOKUP(A190,'[1]RACE 1 INP'!$B$2:$F$1148,2,FALSE)</f>
        <v>Neil</v>
      </c>
      <c r="D190" s="33"/>
      <c r="E190" s="26" t="str">
        <f>+VLOOKUP(A190,'[1]RACE 1 INP'!$B$2:$F$1148,3,FALSE)</f>
        <v>Shipley</v>
      </c>
      <c r="F190" s="33"/>
      <c r="G190" s="26" t="str">
        <f>+VLOOKUP(A190,'[1]RACE 1 INP'!$B$2:$F$1148,4,FALSE)</f>
        <v>Chesapeake</v>
      </c>
      <c r="H190" s="33"/>
      <c r="I190" s="26" t="str">
        <f>+VLOOKUP(A190,'[1]RACE 1 INP'!$B$2:$F$1148,5,FALSE)</f>
        <v>VM45</v>
      </c>
      <c r="J190" s="33"/>
      <c r="K190" s="26">
        <f>COUNTIF(I$7:I190,I190)</f>
        <v>31</v>
      </c>
      <c r="L190" s="33"/>
      <c r="M190" s="25">
        <f>+'[1]RACE 1 INP'!H185</f>
      </c>
      <c r="N190" s="27"/>
      <c r="O190" s="25">
        <f>+'[1]RACE 1 INP'!I185</f>
        <v>159</v>
      </c>
      <c r="P190" s="27"/>
      <c r="Q190" s="28">
        <f>+'[1]RACE 1 INP'!J185</f>
        <v>0.028645833333333332</v>
      </c>
    </row>
    <row r="191" spans="1:17" ht="12.75">
      <c r="A191" s="29">
        <v>185</v>
      </c>
      <c r="B191" s="33"/>
      <c r="C191" s="26" t="str">
        <f>+VLOOKUP(A191,'[1]RACE 1 INP'!$B$2:$F$1148,2,FALSE)</f>
        <v>Lorna</v>
      </c>
      <c r="D191" s="33"/>
      <c r="E191" s="26" t="str">
        <f>+VLOOKUP(A191,'[1]RACE 1 INP'!$B$2:$F$1148,3,FALSE)</f>
        <v>Hetherington</v>
      </c>
      <c r="F191" s="33"/>
      <c r="G191" s="26" t="str">
        <f>+VLOOKUP(A191,'[1]RACE 1 INP'!$B$2:$F$1148,4,FALSE)</f>
        <v>North Derbyshire</v>
      </c>
      <c r="H191" s="33"/>
      <c r="I191" s="26" t="str">
        <f>+VLOOKUP(A191,'[1]RACE 1 INP'!$B$2:$F$1148,5,FALSE)</f>
        <v>SL</v>
      </c>
      <c r="J191" s="33"/>
      <c r="K191" s="26">
        <f>COUNTIF(I$7:I191,I191)</f>
        <v>14</v>
      </c>
      <c r="L191" s="33"/>
      <c r="M191" s="25">
        <f>+'[1]RACE 1 INP'!H186</f>
        <v>26</v>
      </c>
      <c r="N191" s="27"/>
      <c r="O191" s="25">
        <f>+'[1]RACE 1 INP'!I186</f>
      </c>
      <c r="P191" s="27"/>
      <c r="Q191" s="28">
        <f>+'[1]RACE 1 INP'!J186</f>
        <v>0.028703703703703703</v>
      </c>
    </row>
    <row r="192" spans="1:17" ht="12.75">
      <c r="A192" s="29">
        <v>186</v>
      </c>
      <c r="B192" s="33"/>
      <c r="C192" s="26" t="str">
        <f>+VLOOKUP(A192,'[1]RACE 1 INP'!$B$2:$F$1148,2,FALSE)</f>
        <v>Chris</v>
      </c>
      <c r="D192" s="33"/>
      <c r="E192" s="26" t="str">
        <f>+VLOOKUP(A192,'[1]RACE 1 INP'!$B$2:$F$1148,3,FALSE)</f>
        <v>Chandler</v>
      </c>
      <c r="F192" s="33"/>
      <c r="G192" s="26" t="str">
        <f>+VLOOKUP(A192,'[1]RACE 1 INP'!$B$2:$F$1148,4,FALSE)</f>
        <v>Kimberley</v>
      </c>
      <c r="H192" s="33"/>
      <c r="I192" s="26" t="str">
        <f>+VLOOKUP(A192,'[1]RACE 1 INP'!$B$2:$F$1148,5,FALSE)</f>
        <v>SM</v>
      </c>
      <c r="J192" s="33"/>
      <c r="K192" s="26">
        <f>COUNTIF(I$7:I192,I192)</f>
        <v>61</v>
      </c>
      <c r="L192" s="33"/>
      <c r="M192" s="25">
        <f>+'[1]RACE 1 INP'!H187</f>
      </c>
      <c r="N192" s="27"/>
      <c r="O192" s="25">
        <f>+'[1]RACE 1 INP'!I187</f>
        <v>160</v>
      </c>
      <c r="P192" s="27"/>
      <c r="Q192" s="28">
        <f>+'[1]RACE 1 INP'!J187</f>
        <v>0.028819444444444443</v>
      </c>
    </row>
    <row r="193" spans="1:17" ht="12.75">
      <c r="A193" s="29">
        <v>187</v>
      </c>
      <c r="B193" s="33"/>
      <c r="C193" s="26" t="str">
        <f>+VLOOKUP(A193,'[1]RACE 1 INP'!$B$2:$F$1148,2,FALSE)</f>
        <v>Heidi</v>
      </c>
      <c r="D193" s="33"/>
      <c r="E193" s="26" t="str">
        <f>+VLOOKUP(A193,'[1]RACE 1 INP'!$B$2:$F$1148,3,FALSE)</f>
        <v>Josephs</v>
      </c>
      <c r="F193" s="33"/>
      <c r="G193" s="26" t="str">
        <f>+VLOOKUP(A193,'[1]RACE 1 INP'!$B$2:$F$1148,4,FALSE)</f>
        <v>North Derbyshire</v>
      </c>
      <c r="H193" s="33"/>
      <c r="I193" s="26" t="str">
        <f>+VLOOKUP(A193,'[1]RACE 1 INP'!$B$2:$F$1148,5,FALSE)</f>
        <v>SL</v>
      </c>
      <c r="J193" s="33"/>
      <c r="K193" s="26">
        <f>COUNTIF(I$7:I193,I193)</f>
        <v>15</v>
      </c>
      <c r="L193" s="33"/>
      <c r="M193" s="25">
        <f>+'[1]RACE 1 INP'!H188</f>
        <v>27</v>
      </c>
      <c r="N193" s="27"/>
      <c r="O193" s="25">
        <f>+'[1]RACE 1 INP'!I188</f>
      </c>
      <c r="P193" s="27"/>
      <c r="Q193" s="28">
        <f>+'[1]RACE 1 INP'!J188</f>
        <v>0.028819444444444443</v>
      </c>
    </row>
    <row r="194" spans="1:17" ht="12.75">
      <c r="A194" s="29">
        <v>188</v>
      </c>
      <c r="B194" s="33"/>
      <c r="C194" s="26" t="str">
        <f>+VLOOKUP(A194,'[1]RACE 1 INP'!$B$2:$F$1148,2,FALSE)</f>
        <v>Elaine</v>
      </c>
      <c r="D194" s="33"/>
      <c r="E194" s="26" t="str">
        <f>+VLOOKUP(A194,'[1]RACE 1 INP'!$B$2:$F$1148,3,FALSE)</f>
        <v>Stone</v>
      </c>
      <c r="F194" s="33"/>
      <c r="G194" s="26" t="str">
        <f>+VLOOKUP(A194,'[1]RACE 1 INP'!$B$2:$F$1148,4,FALSE)</f>
        <v>Wirksworth</v>
      </c>
      <c r="H194" s="33"/>
      <c r="I194" s="26" t="e">
        <f>+VLOOKUP(A194,'[1]RACE 1 INP'!$B$2:$F$1148,5,FALSE)</f>
        <v>#N/A</v>
      </c>
      <c r="J194" s="33"/>
      <c r="K194" s="26">
        <f>COUNTIF(I$7:I194,I194)</f>
        <v>5</v>
      </c>
      <c r="L194" s="33"/>
      <c r="M194" s="25">
        <f>+'[1]RACE 1 INP'!H189</f>
        <v>28</v>
      </c>
      <c r="N194" s="27"/>
      <c r="O194" s="25">
        <f>+'[1]RACE 1 INP'!I189</f>
      </c>
      <c r="P194" s="27"/>
      <c r="Q194" s="28">
        <f>+'[1]RACE 1 INP'!J189</f>
        <v>0.028842592592592593</v>
      </c>
    </row>
    <row r="195" spans="1:17" ht="12.75">
      <c r="A195" s="29">
        <v>189</v>
      </c>
      <c r="B195" s="33"/>
      <c r="C195" s="26" t="str">
        <f>+VLOOKUP(A195,'[1]RACE 1 INP'!$B$2:$F$1148,2,FALSE)</f>
        <v>Helen</v>
      </c>
      <c r="D195" s="33"/>
      <c r="E195" s="26" t="str">
        <f>+VLOOKUP(A195,'[1]RACE 1 INP'!$B$2:$F$1148,3,FALSE)</f>
        <v>Bates</v>
      </c>
      <c r="F195" s="33"/>
      <c r="G195" s="26" t="str">
        <f>+VLOOKUP(A195,'[1]RACE 1 INP'!$B$2:$F$1148,4,FALSE)</f>
        <v>Ilkeston</v>
      </c>
      <c r="H195" s="33"/>
      <c r="I195" s="26" t="str">
        <f>+VLOOKUP(A195,'[1]RACE 1 INP'!$B$2:$F$1148,5,FALSE)</f>
        <v>VL45</v>
      </c>
      <c r="J195" s="33"/>
      <c r="K195" s="26">
        <f>COUNTIF(I$7:I195,I195)</f>
        <v>4</v>
      </c>
      <c r="L195" s="33"/>
      <c r="M195" s="25">
        <f>+'[1]RACE 1 INP'!H190</f>
        <v>29</v>
      </c>
      <c r="N195" s="27"/>
      <c r="O195" s="25">
        <f>+'[1]RACE 1 INP'!I190</f>
      </c>
      <c r="P195" s="27"/>
      <c r="Q195" s="28">
        <f>+'[1]RACE 1 INP'!J190</f>
        <v>0.028877314814814814</v>
      </c>
    </row>
    <row r="196" spans="1:17" ht="12.75">
      <c r="A196" s="29">
        <v>190</v>
      </c>
      <c r="B196" s="33"/>
      <c r="C196" s="26" t="str">
        <f>+VLOOKUP(A196,'[1]RACE 1 INP'!$B$2:$F$1148,2,FALSE)</f>
        <v>Chris</v>
      </c>
      <c r="D196" s="33"/>
      <c r="E196" s="26" t="str">
        <f>+VLOOKUP(A196,'[1]RACE 1 INP'!$B$2:$F$1148,3,FALSE)</f>
        <v>Perkins</v>
      </c>
      <c r="F196" s="33"/>
      <c r="G196" s="26" t="str">
        <f>+VLOOKUP(A196,'[1]RACE 1 INP'!$B$2:$F$1148,4,FALSE)</f>
        <v>Chesapeake</v>
      </c>
      <c r="H196" s="33"/>
      <c r="I196" s="26" t="str">
        <f>+VLOOKUP(A196,'[1]RACE 1 INP'!$B$2:$F$1148,5,FALSE)</f>
        <v>SM</v>
      </c>
      <c r="J196" s="33"/>
      <c r="K196" s="26">
        <f>COUNTIF(I$7:I196,I196)</f>
        <v>62</v>
      </c>
      <c r="L196" s="33"/>
      <c r="M196" s="25">
        <f>+'[1]RACE 1 INP'!H191</f>
      </c>
      <c r="N196" s="27"/>
      <c r="O196" s="25">
        <f>+'[1]RACE 1 INP'!I191</f>
        <v>161</v>
      </c>
      <c r="P196" s="27"/>
      <c r="Q196" s="28">
        <f>+'[1]RACE 1 INP'!J191</f>
        <v>0.028923611111111112</v>
      </c>
    </row>
    <row r="197" spans="1:17" ht="12.75">
      <c r="A197" s="29">
        <v>191</v>
      </c>
      <c r="B197" s="33"/>
      <c r="C197" s="26" t="str">
        <f>+VLOOKUP(A197,'[1]RACE 1 INP'!$B$2:$F$1148,2,FALSE)</f>
        <v>Maddy</v>
      </c>
      <c r="D197" s="33"/>
      <c r="E197" s="26" t="str">
        <f>+VLOOKUP(A197,'[1]RACE 1 INP'!$B$2:$F$1148,3,FALSE)</f>
        <v>Collinge</v>
      </c>
      <c r="F197" s="33"/>
      <c r="G197" s="26" t="str">
        <f>+VLOOKUP(A197,'[1]RACE 1 INP'!$B$2:$F$1148,4,FALSE)</f>
        <v>Mansfield</v>
      </c>
      <c r="H197" s="33"/>
      <c r="I197" s="26" t="str">
        <f>+VLOOKUP(A197,'[1]RACE 1 INP'!$B$2:$F$1148,5,FALSE)</f>
        <v>VL55</v>
      </c>
      <c r="J197" s="33"/>
      <c r="K197" s="26">
        <f>COUNTIF(I$7:I197,I197)</f>
        <v>1</v>
      </c>
      <c r="L197" s="33"/>
      <c r="M197" s="25">
        <f>+'[1]RACE 1 INP'!H192</f>
        <v>30</v>
      </c>
      <c r="N197" s="27"/>
      <c r="O197" s="25">
        <f>+'[1]RACE 1 INP'!I192</f>
      </c>
      <c r="P197" s="27"/>
      <c r="Q197" s="28">
        <f>+'[1]RACE 1 INP'!J192</f>
        <v>0.028958333333333332</v>
      </c>
    </row>
    <row r="198" spans="1:17" ht="12.75">
      <c r="A198" s="29">
        <v>192</v>
      </c>
      <c r="B198" s="33"/>
      <c r="C198" s="26" t="str">
        <f>+VLOOKUP(A198,'[1]RACE 1 INP'!$B$2:$F$1148,2,FALSE)</f>
        <v>Damian</v>
      </c>
      <c r="D198" s="33"/>
      <c r="E198" s="26" t="str">
        <f>+VLOOKUP(A198,'[1]RACE 1 INP'!$B$2:$F$1148,3,FALSE)</f>
        <v>Colishaw</v>
      </c>
      <c r="F198" s="33"/>
      <c r="G198" s="26" t="str">
        <f>+VLOOKUP(A198,'[1]RACE 1 INP'!$B$2:$F$1148,4,FALSE)</f>
        <v>Long Eaton</v>
      </c>
      <c r="H198" s="33"/>
      <c r="I198" s="26" t="str">
        <f>+VLOOKUP(A198,'[1]RACE 1 INP'!$B$2:$F$1148,5,FALSE)</f>
        <v>VM45</v>
      </c>
      <c r="J198" s="33"/>
      <c r="K198" s="26">
        <f>COUNTIF(I$7:I198,I198)</f>
        <v>32</v>
      </c>
      <c r="L198" s="33"/>
      <c r="M198" s="25">
        <f>+'[1]RACE 1 INP'!H193</f>
      </c>
      <c r="N198" s="27"/>
      <c r="O198" s="25">
        <f>+'[1]RACE 1 INP'!I193</f>
        <v>162</v>
      </c>
      <c r="P198" s="27"/>
      <c r="Q198" s="28">
        <f>+'[1]RACE 1 INP'!J193</f>
        <v>0.02898148148148148</v>
      </c>
    </row>
    <row r="199" spans="1:17" ht="12.75">
      <c r="A199" s="29">
        <v>193</v>
      </c>
      <c r="B199" s="33"/>
      <c r="C199" s="26" t="str">
        <f>+VLOOKUP(A199,'[1]RACE 1 INP'!$B$2:$F$1148,2,FALSE)</f>
        <v>Martin</v>
      </c>
      <c r="D199" s="33"/>
      <c r="E199" s="26" t="str">
        <f>+VLOOKUP(A199,'[1]RACE 1 INP'!$B$2:$F$1148,3,FALSE)</f>
        <v>Brown</v>
      </c>
      <c r="F199" s="33"/>
      <c r="G199" s="26" t="str">
        <f>+VLOOKUP(A199,'[1]RACE 1 INP'!$B$2:$F$1148,4,FALSE)</f>
        <v>North Derbyshire</v>
      </c>
      <c r="H199" s="33"/>
      <c r="I199" s="26" t="str">
        <f>+VLOOKUP(A199,'[1]RACE 1 INP'!$B$2:$F$1148,5,FALSE)</f>
        <v>SM</v>
      </c>
      <c r="J199" s="33"/>
      <c r="K199" s="26">
        <f>COUNTIF(I$7:I199,I199)</f>
        <v>63</v>
      </c>
      <c r="L199" s="33"/>
      <c r="M199" s="25">
        <f>+'[1]RACE 1 INP'!H194</f>
      </c>
      <c r="N199" s="27"/>
      <c r="O199" s="25">
        <f>+'[1]RACE 1 INP'!I194</f>
        <v>163</v>
      </c>
      <c r="P199" s="27"/>
      <c r="Q199" s="28">
        <f>+'[1]RACE 1 INP'!J194</f>
        <v>0.029050925925925924</v>
      </c>
    </row>
    <row r="200" spans="1:17" ht="12.75">
      <c r="A200" s="29">
        <v>194</v>
      </c>
      <c r="B200" s="33"/>
      <c r="C200" s="26" t="str">
        <f>+VLOOKUP(A200,'[1]RACE 1 INP'!$B$2:$F$1148,2,FALSE)</f>
        <v>John</v>
      </c>
      <c r="D200" s="33"/>
      <c r="E200" s="26" t="str">
        <f>+VLOOKUP(A200,'[1]RACE 1 INP'!$B$2:$F$1148,3,FALSE)</f>
        <v>Henshaw</v>
      </c>
      <c r="F200" s="33"/>
      <c r="G200" s="26" t="str">
        <f>+VLOOKUP(A200,'[1]RACE 1 INP'!$B$2:$F$1148,4,FALSE)</f>
        <v>Ilkeston</v>
      </c>
      <c r="H200" s="33"/>
      <c r="I200" s="26" t="str">
        <f>+VLOOKUP(A200,'[1]RACE 1 INP'!$B$2:$F$1148,5,FALSE)</f>
        <v>VM45</v>
      </c>
      <c r="J200" s="33"/>
      <c r="K200" s="26">
        <f>COUNTIF(I$7:I200,I200)</f>
        <v>33</v>
      </c>
      <c r="L200" s="33"/>
      <c r="M200" s="25">
        <f>+'[1]RACE 1 INP'!H195</f>
      </c>
      <c r="N200" s="27"/>
      <c r="O200" s="25">
        <f>+'[1]RACE 1 INP'!I195</f>
        <v>164</v>
      </c>
      <c r="P200" s="27"/>
      <c r="Q200" s="28">
        <f>+'[1]RACE 1 INP'!J195</f>
        <v>0.029270833333333333</v>
      </c>
    </row>
    <row r="201" spans="1:17" ht="12.75">
      <c r="A201" s="29">
        <v>195</v>
      </c>
      <c r="B201" s="33"/>
      <c r="C201" s="26" t="str">
        <f>+VLOOKUP(A201,'[1]RACE 1 INP'!$B$2:$F$1148,2,FALSE)</f>
        <v>Ian</v>
      </c>
      <c r="D201" s="33"/>
      <c r="E201" s="26" t="str">
        <f>+VLOOKUP(A201,'[1]RACE 1 INP'!$B$2:$F$1148,3,FALSE)</f>
        <v>Bown</v>
      </c>
      <c r="F201" s="33"/>
      <c r="G201" s="26" t="str">
        <f>+VLOOKUP(A201,'[1]RACE 1 INP'!$B$2:$F$1148,4,FALSE)</f>
        <v>Chesapeake</v>
      </c>
      <c r="H201" s="33"/>
      <c r="I201" s="26" t="str">
        <f>+VLOOKUP(A201,'[1]RACE 1 INP'!$B$2:$F$1148,5,FALSE)</f>
        <v>VM40</v>
      </c>
      <c r="J201" s="33"/>
      <c r="K201" s="26">
        <f>COUNTIF(I$7:I201,I201)</f>
        <v>28</v>
      </c>
      <c r="L201" s="33"/>
      <c r="M201" s="25">
        <f>+'[1]RACE 1 INP'!H196</f>
      </c>
      <c r="N201" s="27"/>
      <c r="O201" s="25">
        <f>+'[1]RACE 1 INP'!I196</f>
        <v>165</v>
      </c>
      <c r="P201" s="27"/>
      <c r="Q201" s="28">
        <f>+'[1]RACE 1 INP'!J196</f>
        <v>0.029293981481481483</v>
      </c>
    </row>
    <row r="202" spans="1:17" ht="12.75">
      <c r="A202" s="29">
        <v>196</v>
      </c>
      <c r="B202" s="33"/>
      <c r="C202" s="26" t="str">
        <f>+VLOOKUP(A202,'[1]RACE 1 INP'!$B$2:$F$1148,2,FALSE)</f>
        <v>Amanda</v>
      </c>
      <c r="D202" s="33"/>
      <c r="E202" s="26" t="str">
        <f>+VLOOKUP(A202,'[1]RACE 1 INP'!$B$2:$F$1148,3,FALSE)</f>
        <v>Gallagher</v>
      </c>
      <c r="F202" s="33"/>
      <c r="G202" s="26" t="str">
        <f>+VLOOKUP(A202,'[1]RACE 1 INP'!$B$2:$F$1148,4,FALSE)</f>
        <v>Chesapeake</v>
      </c>
      <c r="H202" s="33"/>
      <c r="I202" s="26" t="str">
        <f>+VLOOKUP(A202,'[1]RACE 1 INP'!$B$2:$F$1148,5,FALSE)</f>
        <v>VL40</v>
      </c>
      <c r="J202" s="33"/>
      <c r="K202" s="26">
        <f>COUNTIF(I$7:I202,I202)</f>
        <v>3</v>
      </c>
      <c r="L202" s="33"/>
      <c r="M202" s="25">
        <f>+'[1]RACE 1 INP'!H197</f>
        <v>31</v>
      </c>
      <c r="N202" s="27"/>
      <c r="O202" s="25">
        <f>+'[1]RACE 1 INP'!I197</f>
      </c>
      <c r="P202" s="27"/>
      <c r="Q202" s="28">
        <f>+'[1]RACE 1 INP'!J197</f>
        <v>0.029340277777777778</v>
      </c>
    </row>
    <row r="203" spans="1:17" ht="12.75">
      <c r="A203" s="29">
        <v>197</v>
      </c>
      <c r="B203" s="33"/>
      <c r="C203" s="26" t="str">
        <f>+VLOOKUP(A203,'[1]RACE 1 INP'!$B$2:$F$1148,2,FALSE)</f>
        <v>Tina</v>
      </c>
      <c r="D203" s="33"/>
      <c r="E203" s="26" t="str">
        <f>+VLOOKUP(A203,'[1]RACE 1 INP'!$B$2:$F$1148,3,FALSE)</f>
        <v>Green</v>
      </c>
      <c r="F203" s="33"/>
      <c r="G203" s="26" t="str">
        <f>+VLOOKUP(A203,'[1]RACE 1 INP'!$B$2:$F$1148,4,FALSE)</f>
        <v>Mansfield</v>
      </c>
      <c r="H203" s="33"/>
      <c r="I203" s="26" t="str">
        <f>+VLOOKUP(A203,'[1]RACE 1 INP'!$B$2:$F$1148,5,FALSE)</f>
        <v>VL45</v>
      </c>
      <c r="J203" s="33"/>
      <c r="K203" s="26">
        <f>COUNTIF(I$7:I203,I203)</f>
        <v>5</v>
      </c>
      <c r="L203" s="33"/>
      <c r="M203" s="25">
        <f>+'[1]RACE 1 INP'!H198</f>
        <v>32</v>
      </c>
      <c r="N203" s="27"/>
      <c r="O203" s="25">
        <f>+'[1]RACE 1 INP'!I198</f>
      </c>
      <c r="P203" s="27"/>
      <c r="Q203" s="28">
        <f>+'[1]RACE 1 INP'!J198</f>
        <v>0.02939814814814815</v>
      </c>
    </row>
    <row r="204" spans="1:17" ht="12.75">
      <c r="A204" s="29">
        <v>198</v>
      </c>
      <c r="B204" s="33"/>
      <c r="C204" s="26" t="str">
        <f>+VLOOKUP(A204,'[1]RACE 1 INP'!$B$2:$F$1148,2,FALSE)</f>
        <v>Mark</v>
      </c>
      <c r="D204" s="33"/>
      <c r="E204" s="26" t="str">
        <f>+VLOOKUP(A204,'[1]RACE 1 INP'!$B$2:$F$1148,3,FALSE)</f>
        <v>Smith</v>
      </c>
      <c r="F204" s="33"/>
      <c r="G204" s="26" t="str">
        <f>+VLOOKUP(A204,'[1]RACE 1 INP'!$B$2:$F$1148,4,FALSE)</f>
        <v>Sutton</v>
      </c>
      <c r="H204" s="33"/>
      <c r="I204" s="26" t="str">
        <f>+VLOOKUP(A204,'[1]RACE 1 INP'!$B$2:$F$1148,5,FALSE)</f>
        <v>SM</v>
      </c>
      <c r="J204" s="33"/>
      <c r="K204" s="26">
        <f>COUNTIF(I$7:I204,I204)</f>
        <v>64</v>
      </c>
      <c r="L204" s="33"/>
      <c r="M204" s="25">
        <f>+'[1]RACE 1 INP'!H199</f>
      </c>
      <c r="N204" s="27"/>
      <c r="O204" s="25">
        <f>+'[1]RACE 1 INP'!I199</f>
        <v>166</v>
      </c>
      <c r="P204" s="27"/>
      <c r="Q204" s="28">
        <f>+'[1]RACE 1 INP'!J199</f>
        <v>0.029421296296296296</v>
      </c>
    </row>
    <row r="205" spans="1:17" ht="12.75">
      <c r="A205" s="29">
        <v>199</v>
      </c>
      <c r="B205" s="33"/>
      <c r="C205" s="26" t="str">
        <f>+VLOOKUP(A205,'[1]RACE 1 INP'!$B$2:$F$1148,2,FALSE)</f>
        <v>John</v>
      </c>
      <c r="D205" s="33"/>
      <c r="E205" s="26" t="str">
        <f>+VLOOKUP(A205,'[1]RACE 1 INP'!$B$2:$F$1148,3,FALSE)</f>
        <v>Cook</v>
      </c>
      <c r="F205" s="33"/>
      <c r="G205" s="26" t="str">
        <f>+VLOOKUP(A205,'[1]RACE 1 INP'!$B$2:$F$1148,4,FALSE)</f>
        <v>North Derbyshire</v>
      </c>
      <c r="H205" s="33"/>
      <c r="I205" s="26" t="str">
        <f>+VLOOKUP(A205,'[1]RACE 1 INP'!$B$2:$F$1148,5,FALSE)</f>
        <v>SM</v>
      </c>
      <c r="J205" s="33"/>
      <c r="K205" s="26">
        <f>COUNTIF(I$7:I205,I205)</f>
        <v>65</v>
      </c>
      <c r="L205" s="33"/>
      <c r="M205" s="25">
        <f>+'[1]RACE 1 INP'!H200</f>
      </c>
      <c r="N205" s="27"/>
      <c r="O205" s="25">
        <f>+'[1]RACE 1 INP'!I200</f>
        <v>167</v>
      </c>
      <c r="P205" s="27"/>
      <c r="Q205" s="28">
        <f>+'[1]RACE 1 INP'!J200</f>
        <v>0.02945601851851852</v>
      </c>
    </row>
    <row r="206" spans="1:17" ht="12.75">
      <c r="A206" s="29">
        <v>200</v>
      </c>
      <c r="B206" s="33"/>
      <c r="C206" s="26" t="str">
        <f>+VLOOKUP(A206,'[1]RACE 1 INP'!$B$2:$F$1148,2,FALSE)</f>
        <v>Peter</v>
      </c>
      <c r="D206" s="33"/>
      <c r="E206" s="26" t="str">
        <f>+VLOOKUP(A206,'[1]RACE 1 INP'!$B$2:$F$1148,3,FALSE)</f>
        <v>Ennis</v>
      </c>
      <c r="F206" s="33"/>
      <c r="G206" s="26" t="str">
        <f>+VLOOKUP(A206,'[1]RACE 1 INP'!$B$2:$F$1148,4,FALSE)</f>
        <v>Ilkeston</v>
      </c>
      <c r="H206" s="33"/>
      <c r="I206" s="26" t="str">
        <f>+VLOOKUP(A206,'[1]RACE 1 INP'!$B$2:$F$1148,5,FALSE)</f>
        <v>SM</v>
      </c>
      <c r="J206" s="33"/>
      <c r="K206" s="26">
        <f>COUNTIF(I$7:I206,I206)</f>
        <v>66</v>
      </c>
      <c r="L206" s="33"/>
      <c r="M206" s="25">
        <f>+'[1]RACE 1 INP'!H201</f>
      </c>
      <c r="N206" s="27"/>
      <c r="O206" s="25">
        <f>+'[1]RACE 1 INP'!I201</f>
        <v>168</v>
      </c>
      <c r="P206" s="27"/>
      <c r="Q206" s="28">
        <f>+'[1]RACE 1 INP'!J201</f>
        <v>0.029467592592592594</v>
      </c>
    </row>
    <row r="207" spans="1:17" ht="12.75">
      <c r="A207" s="29">
        <v>201</v>
      </c>
      <c r="B207" s="33"/>
      <c r="C207" s="26" t="str">
        <f>+VLOOKUP(A207,'[1]RACE 1 INP'!$B$2:$F$1148,2,FALSE)</f>
        <v>Chris</v>
      </c>
      <c r="D207" s="33"/>
      <c r="E207" s="26" t="str">
        <f>+VLOOKUP(A207,'[1]RACE 1 INP'!$B$2:$F$1148,3,FALSE)</f>
        <v>Jackson</v>
      </c>
      <c r="F207" s="33"/>
      <c r="G207" s="26" t="str">
        <f>+VLOOKUP(A207,'[1]RACE 1 INP'!$B$2:$F$1148,4,FALSE)</f>
        <v>Belper</v>
      </c>
      <c r="H207" s="33"/>
      <c r="I207" s="26" t="str">
        <f>+VLOOKUP(A207,'[1]RACE 1 INP'!$B$2:$F$1148,5,FALSE)</f>
        <v>VM50</v>
      </c>
      <c r="J207" s="33"/>
      <c r="K207" s="26">
        <f>COUNTIF(I$7:I207,I207)</f>
        <v>17</v>
      </c>
      <c r="L207" s="33"/>
      <c r="M207" s="25">
        <f>+'[1]RACE 1 INP'!H202</f>
      </c>
      <c r="N207" s="27"/>
      <c r="O207" s="25">
        <f>+'[1]RACE 1 INP'!I202</f>
        <v>169</v>
      </c>
      <c r="P207" s="27"/>
      <c r="Q207" s="28">
        <f>+'[1]RACE 1 INP'!J202</f>
        <v>0.02952546296296296</v>
      </c>
    </row>
    <row r="208" spans="1:17" ht="12.75">
      <c r="A208" s="29">
        <v>202</v>
      </c>
      <c r="B208" s="33"/>
      <c r="C208" s="26" t="str">
        <f>+VLOOKUP(A208,'[1]RACE 1 INP'!$B$2:$F$1148,2,FALSE)</f>
        <v>Geoff</v>
      </c>
      <c r="D208" s="33"/>
      <c r="E208" s="26" t="str">
        <f>+VLOOKUP(A208,'[1]RACE 1 INP'!$B$2:$F$1148,3,FALSE)</f>
        <v>Foulston</v>
      </c>
      <c r="F208" s="33"/>
      <c r="G208" s="26" t="str">
        <f>+VLOOKUP(A208,'[1]RACE 1 INP'!$B$2:$F$1148,4,FALSE)</f>
        <v>Long Eaton</v>
      </c>
      <c r="H208" s="33"/>
      <c r="I208" s="26" t="str">
        <f>+VLOOKUP(A208,'[1]RACE 1 INP'!$B$2:$F$1148,5,FALSE)</f>
        <v>VM65+</v>
      </c>
      <c r="J208" s="33"/>
      <c r="K208" s="26">
        <f>COUNTIF(I$7:I208,I208)</f>
        <v>2</v>
      </c>
      <c r="L208" s="33"/>
      <c r="M208" s="25">
        <f>+'[1]RACE 1 INP'!H203</f>
      </c>
      <c r="N208" s="27"/>
      <c r="O208" s="25">
        <f>+'[1]RACE 1 INP'!I203</f>
        <v>170</v>
      </c>
      <c r="P208" s="27"/>
      <c r="Q208" s="28">
        <f>+'[1]RACE 1 INP'!J203</f>
        <v>0.029548611111111112</v>
      </c>
    </row>
    <row r="209" spans="1:17" ht="12.75">
      <c r="A209" s="29">
        <v>203</v>
      </c>
      <c r="B209" s="33"/>
      <c r="C209" s="26" t="str">
        <f>+VLOOKUP(A209,'[1]RACE 1 INP'!$B$2:$F$1148,2,FALSE)</f>
        <v>Barry</v>
      </c>
      <c r="D209" s="33"/>
      <c r="E209" s="26" t="str">
        <f>+VLOOKUP(A209,'[1]RACE 1 INP'!$B$2:$F$1148,3,FALSE)</f>
        <v>Jeffery</v>
      </c>
      <c r="F209" s="33"/>
      <c r="G209" s="26" t="str">
        <f>+VLOOKUP(A209,'[1]RACE 1 INP'!$B$2:$F$1148,4,FALSE)</f>
        <v>Kimberley</v>
      </c>
      <c r="H209" s="33"/>
      <c r="I209" s="26" t="str">
        <f>+VLOOKUP(A209,'[1]RACE 1 INP'!$B$2:$F$1148,5,FALSE)</f>
        <v>VM60</v>
      </c>
      <c r="J209" s="33"/>
      <c r="K209" s="26">
        <f>COUNTIF(I$7:I209,I209)</f>
        <v>4</v>
      </c>
      <c r="L209" s="33"/>
      <c r="M209" s="25">
        <f>+'[1]RACE 1 INP'!H204</f>
      </c>
      <c r="N209" s="27"/>
      <c r="O209" s="25">
        <f>+'[1]RACE 1 INP'!I204</f>
        <v>171</v>
      </c>
      <c r="P209" s="27"/>
      <c r="Q209" s="28">
        <f>+'[1]RACE 1 INP'!J204</f>
        <v>0.029606481481481484</v>
      </c>
    </row>
    <row r="210" spans="1:17" ht="12.75">
      <c r="A210" s="29">
        <v>204</v>
      </c>
      <c r="B210" s="33"/>
      <c r="C210" s="26" t="str">
        <f>+VLOOKUP(A210,'[1]RACE 1 INP'!$B$2:$F$1148,2,FALSE)</f>
        <v>Ian</v>
      </c>
      <c r="D210" s="33"/>
      <c r="E210" s="26" t="str">
        <f>+VLOOKUP(A210,'[1]RACE 1 INP'!$B$2:$F$1148,3,FALSE)</f>
        <v>Chambers</v>
      </c>
      <c r="F210" s="33"/>
      <c r="G210" s="26" t="str">
        <f>+VLOOKUP(A210,'[1]RACE 1 INP'!$B$2:$F$1148,4,FALSE)</f>
        <v>North Derbyshire</v>
      </c>
      <c r="H210" s="33"/>
      <c r="I210" s="26" t="str">
        <f>+VLOOKUP(A210,'[1]RACE 1 INP'!$B$2:$F$1148,5,FALSE)</f>
        <v>VM45</v>
      </c>
      <c r="J210" s="33"/>
      <c r="K210" s="26">
        <f>COUNTIF(I$7:I210,I210)</f>
        <v>34</v>
      </c>
      <c r="L210" s="33"/>
      <c r="M210" s="25">
        <f>+'[1]RACE 1 INP'!H205</f>
      </c>
      <c r="N210" s="27"/>
      <c r="O210" s="25">
        <f>+'[1]RACE 1 INP'!I205</f>
        <v>172</v>
      </c>
      <c r="P210" s="27"/>
      <c r="Q210" s="28">
        <f>+'[1]RACE 1 INP'!J205</f>
        <v>0.029641203703703704</v>
      </c>
    </row>
    <row r="211" spans="1:17" ht="12.75">
      <c r="A211" s="29">
        <v>205</v>
      </c>
      <c r="B211" s="33"/>
      <c r="C211" s="26" t="str">
        <f>+VLOOKUP(A211,'[1]RACE 1 INP'!$B$2:$F$1148,2,FALSE)</f>
        <v>Bryan</v>
      </c>
      <c r="D211" s="33"/>
      <c r="E211" s="26" t="str">
        <f>+VLOOKUP(A211,'[1]RACE 1 INP'!$B$2:$F$1148,3,FALSE)</f>
        <v>Timmons</v>
      </c>
      <c r="F211" s="33"/>
      <c r="G211" s="26" t="str">
        <f>+VLOOKUP(A211,'[1]RACE 1 INP'!$B$2:$F$1148,4,FALSE)</f>
        <v>Sutton</v>
      </c>
      <c r="H211" s="33"/>
      <c r="I211" s="26" t="str">
        <f>+VLOOKUP(A211,'[1]RACE 1 INP'!$B$2:$F$1148,5,FALSE)</f>
        <v>VM65+</v>
      </c>
      <c r="J211" s="33"/>
      <c r="K211" s="26">
        <f>COUNTIF(I$7:I211,I211)</f>
        <v>3</v>
      </c>
      <c r="L211" s="33"/>
      <c r="M211" s="25">
        <f>+'[1]RACE 1 INP'!H206</f>
      </c>
      <c r="N211" s="27"/>
      <c r="O211" s="25">
        <f>+'[1]RACE 1 INP'!I206</f>
        <v>173</v>
      </c>
      <c r="P211" s="27"/>
      <c r="Q211" s="28">
        <f>+'[1]RACE 1 INP'!J206</f>
        <v>0.029652777777777778</v>
      </c>
    </row>
    <row r="212" spans="1:17" ht="12.75">
      <c r="A212" s="29">
        <v>206</v>
      </c>
      <c r="B212" s="33"/>
      <c r="C212" s="26" t="str">
        <f>+VLOOKUP(A212,'[1]RACE 1 INP'!$B$2:$F$1148,2,FALSE)</f>
        <v>Darren</v>
      </c>
      <c r="D212" s="33"/>
      <c r="E212" s="26" t="str">
        <f>+VLOOKUP(A212,'[1]RACE 1 INP'!$B$2:$F$1148,3,FALSE)</f>
        <v>Knight</v>
      </c>
      <c r="F212" s="33"/>
      <c r="G212" s="26" t="str">
        <f>+VLOOKUP(A212,'[1]RACE 1 INP'!$B$2:$F$1148,4,FALSE)</f>
        <v>Chesapeake</v>
      </c>
      <c r="H212" s="33"/>
      <c r="I212" s="26" t="str">
        <f>+VLOOKUP(A212,'[1]RACE 1 INP'!$B$2:$F$1148,5,FALSE)</f>
        <v>SM</v>
      </c>
      <c r="J212" s="33"/>
      <c r="K212" s="26">
        <f>COUNTIF(I$7:I212,I212)</f>
        <v>67</v>
      </c>
      <c r="L212" s="33"/>
      <c r="M212" s="25">
        <f>+'[1]RACE 1 INP'!H207</f>
      </c>
      <c r="N212" s="27"/>
      <c r="O212" s="25">
        <f>+'[1]RACE 1 INP'!I207</f>
        <v>174</v>
      </c>
      <c r="P212" s="27"/>
      <c r="Q212" s="28">
        <f>+'[1]RACE 1 INP'!J207</f>
        <v>0.029722222222222223</v>
      </c>
    </row>
    <row r="213" spans="1:17" ht="12.75">
      <c r="A213" s="29">
        <v>207</v>
      </c>
      <c r="B213" s="33"/>
      <c r="C213" s="26" t="str">
        <f>+VLOOKUP(A213,'[1]RACE 1 INP'!$B$2:$F$1148,2,FALSE)</f>
        <v>Charlotte</v>
      </c>
      <c r="D213" s="33"/>
      <c r="E213" s="26" t="str">
        <f>+VLOOKUP(A213,'[1]RACE 1 INP'!$B$2:$F$1148,3,FALSE)</f>
        <v>Bellingham</v>
      </c>
      <c r="F213" s="33"/>
      <c r="G213" s="26" t="str">
        <f>+VLOOKUP(A213,'[1]RACE 1 INP'!$B$2:$F$1148,4,FALSE)</f>
        <v>Mansfield</v>
      </c>
      <c r="H213" s="33"/>
      <c r="I213" s="26" t="str">
        <f>+VLOOKUP(A213,'[1]RACE 1 INP'!$B$2:$F$1148,5,FALSE)</f>
        <v>JL</v>
      </c>
      <c r="J213" s="33"/>
      <c r="K213" s="26">
        <f>COUNTIF(I$7:I213,I213)</f>
        <v>1</v>
      </c>
      <c r="L213" s="33"/>
      <c r="M213" s="25">
        <f>+'[1]RACE 1 INP'!H208</f>
        <v>33</v>
      </c>
      <c r="N213" s="27"/>
      <c r="O213" s="25">
        <f>+'[1]RACE 1 INP'!I208</f>
      </c>
      <c r="P213" s="27"/>
      <c r="Q213" s="28">
        <f>+'[1]RACE 1 INP'!J208</f>
        <v>0.029722222222222223</v>
      </c>
    </row>
    <row r="214" spans="1:17" ht="12.75">
      <c r="A214" s="29">
        <v>208</v>
      </c>
      <c r="B214" s="33"/>
      <c r="C214" s="26" t="str">
        <f>+VLOOKUP(A214,'[1]RACE 1 INP'!$B$2:$F$1148,2,FALSE)</f>
        <v>Kate</v>
      </c>
      <c r="D214" s="33"/>
      <c r="E214" s="26" t="str">
        <f>+VLOOKUP(A214,'[1]RACE 1 INP'!$B$2:$F$1148,3,FALSE)</f>
        <v>Raynor</v>
      </c>
      <c r="F214" s="33"/>
      <c r="G214" s="26" t="str">
        <f>+VLOOKUP(A214,'[1]RACE 1 INP'!$B$2:$F$1148,4,FALSE)</f>
        <v>Mansfield</v>
      </c>
      <c r="H214" s="33"/>
      <c r="I214" s="26" t="str">
        <f>+VLOOKUP(A214,'[1]RACE 1 INP'!$B$2:$F$1148,5,FALSE)</f>
        <v>SL</v>
      </c>
      <c r="J214" s="33"/>
      <c r="K214" s="26">
        <f>COUNTIF(I$7:I214,I214)</f>
        <v>16</v>
      </c>
      <c r="L214" s="33"/>
      <c r="M214" s="25">
        <f>+'[1]RACE 1 INP'!H209</f>
        <v>34</v>
      </c>
      <c r="N214" s="27"/>
      <c r="O214" s="25">
        <f>+'[1]RACE 1 INP'!I209</f>
      </c>
      <c r="P214" s="27"/>
      <c r="Q214" s="28">
        <f>+'[1]RACE 1 INP'!J209</f>
        <v>0.029733796296296296</v>
      </c>
    </row>
    <row r="215" spans="1:17" ht="12.75">
      <c r="A215" s="29">
        <v>209</v>
      </c>
      <c r="B215" s="33"/>
      <c r="C215" s="26" t="str">
        <f>+VLOOKUP(A215,'[1]RACE 1 INP'!$B$2:$F$1148,2,FALSE)</f>
        <v>Phil</v>
      </c>
      <c r="D215" s="33"/>
      <c r="E215" s="26" t="str">
        <f>+VLOOKUP(A215,'[1]RACE 1 INP'!$B$2:$F$1148,3,FALSE)</f>
        <v>Bird</v>
      </c>
      <c r="F215" s="33"/>
      <c r="G215" s="26" t="str">
        <f>+VLOOKUP(A215,'[1]RACE 1 INP'!$B$2:$F$1148,4,FALSE)</f>
        <v>Sutton</v>
      </c>
      <c r="H215" s="33"/>
      <c r="I215" s="26" t="str">
        <f>+VLOOKUP(A215,'[1]RACE 1 INP'!$B$2:$F$1148,5,FALSE)</f>
        <v>VM45</v>
      </c>
      <c r="J215" s="33"/>
      <c r="K215" s="26">
        <f>COUNTIF(I$7:I215,I215)</f>
        <v>35</v>
      </c>
      <c r="L215" s="33"/>
      <c r="M215" s="25">
        <f>+'[1]RACE 1 INP'!H210</f>
      </c>
      <c r="N215" s="27"/>
      <c r="O215" s="25">
        <f>+'[1]RACE 1 INP'!I210</f>
        <v>175</v>
      </c>
      <c r="P215" s="27"/>
      <c r="Q215" s="28">
        <f>+'[1]RACE 1 INP'!J210</f>
        <v>0.029733796296296296</v>
      </c>
    </row>
    <row r="216" spans="1:17" ht="12.75">
      <c r="A216" s="29">
        <v>210</v>
      </c>
      <c r="B216" s="33"/>
      <c r="C216" s="26" t="str">
        <f>+VLOOKUP(A216,'[1]RACE 1 INP'!$B$2:$F$1148,2,FALSE)</f>
        <v>Tracie</v>
      </c>
      <c r="D216" s="33"/>
      <c r="E216" s="26" t="str">
        <f>+VLOOKUP(A216,'[1]RACE 1 INP'!$B$2:$F$1148,3,FALSE)</f>
        <v>Morris</v>
      </c>
      <c r="F216" s="33"/>
      <c r="G216" s="26" t="str">
        <f>+VLOOKUP(A216,'[1]RACE 1 INP'!$B$2:$F$1148,4,FALSE)</f>
        <v>Heanor</v>
      </c>
      <c r="H216" s="33"/>
      <c r="I216" s="26" t="str">
        <f>+VLOOKUP(A216,'[1]RACE 1 INP'!$B$2:$F$1148,5,FALSE)</f>
        <v>VL45</v>
      </c>
      <c r="J216" s="33"/>
      <c r="K216" s="26">
        <f>COUNTIF(I$7:I216,I216)</f>
        <v>6</v>
      </c>
      <c r="L216" s="33"/>
      <c r="M216" s="25">
        <f>+'[1]RACE 1 INP'!H211</f>
        <v>35</v>
      </c>
      <c r="N216" s="27"/>
      <c r="O216" s="25">
        <f>+'[1]RACE 1 INP'!I211</f>
      </c>
      <c r="P216" s="27"/>
      <c r="Q216" s="28">
        <f>+'[1]RACE 1 INP'!J211</f>
        <v>0.02980324074074074</v>
      </c>
    </row>
    <row r="217" spans="1:17" ht="12.75">
      <c r="A217" s="29">
        <v>211</v>
      </c>
      <c r="B217" s="33"/>
      <c r="C217" s="26" t="str">
        <f>+VLOOKUP(A217,'[1]RACE 1 INP'!$B$2:$F$1148,2,FALSE)</f>
        <v>Anne</v>
      </c>
      <c r="D217" s="33"/>
      <c r="E217" s="26" t="str">
        <f>+VLOOKUP(A217,'[1]RACE 1 INP'!$B$2:$F$1148,3,FALSE)</f>
        <v>Cook</v>
      </c>
      <c r="F217" s="33"/>
      <c r="G217" s="26" t="str">
        <f>+VLOOKUP(A217,'[1]RACE 1 INP'!$B$2:$F$1148,4,FALSE)</f>
        <v>Ripley</v>
      </c>
      <c r="H217" s="33"/>
      <c r="I217" s="26" t="str">
        <f>+VLOOKUP(A217,'[1]RACE 1 INP'!$B$2:$F$1148,5,FALSE)</f>
        <v>VL40</v>
      </c>
      <c r="J217" s="33"/>
      <c r="K217" s="26">
        <f>COUNTIF(I$7:I217,I217)</f>
        <v>4</v>
      </c>
      <c r="L217" s="33"/>
      <c r="M217" s="25">
        <f>+'[1]RACE 1 INP'!H212</f>
        <v>36</v>
      </c>
      <c r="N217" s="27"/>
      <c r="O217" s="25">
        <f>+'[1]RACE 1 INP'!I212</f>
      </c>
      <c r="P217" s="27"/>
      <c r="Q217" s="28">
        <f>+'[1]RACE 1 INP'!J212</f>
        <v>0.029976851851851852</v>
      </c>
    </row>
    <row r="218" spans="1:17" ht="12.75">
      <c r="A218" s="29">
        <v>212</v>
      </c>
      <c r="B218" s="33"/>
      <c r="C218" s="26" t="str">
        <f>+VLOOKUP(A218,'[1]RACE 1 INP'!$B$2:$F$1148,2,FALSE)</f>
        <v>Eleanor</v>
      </c>
      <c r="D218" s="33"/>
      <c r="E218" s="26" t="str">
        <f>+VLOOKUP(A218,'[1]RACE 1 INP'!$B$2:$F$1148,3,FALSE)</f>
        <v>Robinson</v>
      </c>
      <c r="F218" s="33"/>
      <c r="G218" s="26" t="str">
        <f>+VLOOKUP(A218,'[1]RACE 1 INP'!$B$2:$F$1148,4,FALSE)</f>
        <v>Ripley</v>
      </c>
      <c r="H218" s="33"/>
      <c r="I218" s="26" t="str">
        <f>+VLOOKUP(A218,'[1]RACE 1 INP'!$B$2:$F$1148,5,FALSE)</f>
        <v>VL60+</v>
      </c>
      <c r="J218" s="33"/>
      <c r="K218" s="26">
        <f>COUNTIF(I$7:I218,I218)</f>
        <v>1</v>
      </c>
      <c r="L218" s="33"/>
      <c r="M218" s="25">
        <f>+'[1]RACE 1 INP'!H213</f>
        <v>37</v>
      </c>
      <c r="N218" s="27"/>
      <c r="O218" s="25">
        <f>+'[1]RACE 1 INP'!I213</f>
      </c>
      <c r="P218" s="27"/>
      <c r="Q218" s="28">
        <f>+'[1]RACE 1 INP'!J213</f>
        <v>0.030011574074074076</v>
      </c>
    </row>
    <row r="219" spans="1:17" ht="12.75">
      <c r="A219" s="29">
        <v>213</v>
      </c>
      <c r="B219" s="33"/>
      <c r="C219" s="26" t="str">
        <f>+VLOOKUP(A219,'[1]RACE 1 INP'!$B$2:$F$1148,2,FALSE)</f>
        <v>Michelle</v>
      </c>
      <c r="D219" s="33"/>
      <c r="E219" s="26" t="str">
        <f>+VLOOKUP(A219,'[1]RACE 1 INP'!$B$2:$F$1148,3,FALSE)</f>
        <v>Garner</v>
      </c>
      <c r="F219" s="33"/>
      <c r="G219" s="26" t="str">
        <f>+VLOOKUP(A219,'[1]RACE 1 INP'!$B$2:$F$1148,4,FALSE)</f>
        <v>Kimberley</v>
      </c>
      <c r="H219" s="33"/>
      <c r="I219" s="26" t="str">
        <f>+VLOOKUP(A219,'[1]RACE 1 INP'!$B$2:$F$1148,5,FALSE)</f>
        <v>VL40</v>
      </c>
      <c r="J219" s="33"/>
      <c r="K219" s="26">
        <f>COUNTIF(I$7:I219,I219)</f>
        <v>5</v>
      </c>
      <c r="L219" s="33"/>
      <c r="M219" s="25">
        <f>+'[1]RACE 1 INP'!H214</f>
        <v>38</v>
      </c>
      <c r="N219" s="27"/>
      <c r="O219" s="25">
        <f>+'[1]RACE 1 INP'!I214</f>
      </c>
      <c r="P219" s="27"/>
      <c r="Q219" s="28">
        <f>+'[1]RACE 1 INP'!J214</f>
        <v>0.030127314814814815</v>
      </c>
    </row>
    <row r="220" spans="1:17" ht="12.75">
      <c r="A220" s="29">
        <v>214</v>
      </c>
      <c r="B220" s="33"/>
      <c r="C220" s="26" t="str">
        <f>+VLOOKUP(A220,'[1]RACE 1 INP'!$B$2:$F$1148,2,FALSE)</f>
        <v>Alison</v>
      </c>
      <c r="D220" s="33"/>
      <c r="E220" s="26" t="str">
        <f>+VLOOKUP(A220,'[1]RACE 1 INP'!$B$2:$F$1148,3,FALSE)</f>
        <v>Veiro</v>
      </c>
      <c r="F220" s="33"/>
      <c r="G220" s="26" t="str">
        <f>+VLOOKUP(A220,'[1]RACE 1 INP'!$B$2:$F$1148,4,FALSE)</f>
        <v>North Derbyshire</v>
      </c>
      <c r="H220" s="33"/>
      <c r="I220" s="26" t="str">
        <f>+VLOOKUP(A220,'[1]RACE 1 INP'!$B$2:$F$1148,5,FALSE)</f>
        <v>SL</v>
      </c>
      <c r="J220" s="33"/>
      <c r="K220" s="26">
        <f>COUNTIF(I$7:I220,I220)</f>
        <v>17</v>
      </c>
      <c r="L220" s="33"/>
      <c r="M220" s="25">
        <f>+'[1]RACE 1 INP'!H215</f>
        <v>39</v>
      </c>
      <c r="N220" s="27"/>
      <c r="O220" s="25">
        <f>+'[1]RACE 1 INP'!I215</f>
      </c>
      <c r="P220" s="27"/>
      <c r="Q220" s="28">
        <f>+'[1]RACE 1 INP'!J215</f>
        <v>0.030185185185185186</v>
      </c>
    </row>
    <row r="221" spans="1:17" ht="12.75">
      <c r="A221" s="29">
        <v>215</v>
      </c>
      <c r="B221" s="33"/>
      <c r="C221" s="26" t="str">
        <f>+VLOOKUP(A221,'[1]RACE 1 INP'!$B$2:$F$1148,2,FALSE)</f>
        <v>Chris</v>
      </c>
      <c r="D221" s="33"/>
      <c r="E221" s="26" t="str">
        <f>+VLOOKUP(A221,'[1]RACE 1 INP'!$B$2:$F$1148,3,FALSE)</f>
        <v>Mountford</v>
      </c>
      <c r="F221" s="33"/>
      <c r="G221" s="26" t="str">
        <f>+VLOOKUP(A221,'[1]RACE 1 INP'!$B$2:$F$1148,4,FALSE)</f>
        <v>Heanor</v>
      </c>
      <c r="H221" s="33"/>
      <c r="I221" s="26" t="str">
        <f>+VLOOKUP(A221,'[1]RACE 1 INP'!$B$2:$F$1148,5,FALSE)</f>
        <v>VM50</v>
      </c>
      <c r="J221" s="33"/>
      <c r="K221" s="26">
        <f>COUNTIF(I$7:I221,I221)</f>
        <v>18</v>
      </c>
      <c r="L221" s="33"/>
      <c r="M221" s="25">
        <f>+'[1]RACE 1 INP'!H216</f>
      </c>
      <c r="N221" s="27"/>
      <c r="O221" s="25">
        <f>+'[1]RACE 1 INP'!I216</f>
        <v>176</v>
      </c>
      <c r="P221" s="27"/>
      <c r="Q221" s="28">
        <f>+'[1]RACE 1 INP'!J216</f>
        <v>0.030208333333333334</v>
      </c>
    </row>
    <row r="222" spans="1:17" ht="12.75">
      <c r="A222" s="29">
        <v>216</v>
      </c>
      <c r="B222" s="33"/>
      <c r="C222" s="26" t="str">
        <f>+VLOOKUP(A222,'[1]RACE 1 INP'!$B$2:$F$1148,2,FALSE)</f>
        <v>Sally</v>
      </c>
      <c r="D222" s="33"/>
      <c r="E222" s="26" t="str">
        <f>+VLOOKUP(A222,'[1]RACE 1 INP'!$B$2:$F$1148,3,FALSE)</f>
        <v>Paylor</v>
      </c>
      <c r="F222" s="33"/>
      <c r="G222" s="26" t="str">
        <f>+VLOOKUP(A222,'[1]RACE 1 INP'!$B$2:$F$1148,4,FALSE)</f>
        <v>Sutton</v>
      </c>
      <c r="H222" s="33"/>
      <c r="I222" s="26" t="str">
        <f>+VLOOKUP(A222,'[1]RACE 1 INP'!$B$2:$F$1148,5,FALSE)</f>
        <v>SL</v>
      </c>
      <c r="J222" s="33"/>
      <c r="K222" s="26">
        <f>COUNTIF(I$7:I222,I222)</f>
        <v>18</v>
      </c>
      <c r="L222" s="33"/>
      <c r="M222" s="25">
        <f>+'[1]RACE 1 INP'!H217</f>
        <v>40</v>
      </c>
      <c r="N222" s="27"/>
      <c r="O222" s="25">
        <f>+'[1]RACE 1 INP'!I217</f>
      </c>
      <c r="P222" s="27"/>
      <c r="Q222" s="28">
        <f>+'[1]RACE 1 INP'!J217</f>
        <v>0.03025462962962963</v>
      </c>
    </row>
    <row r="223" spans="1:17" ht="12.75">
      <c r="A223" s="29">
        <v>217</v>
      </c>
      <c r="B223" s="33"/>
      <c r="C223" s="26" t="str">
        <f>+VLOOKUP(A223,'[1]RACE 1 INP'!$B$2:$F$1148,2,FALSE)</f>
        <v>George</v>
      </c>
      <c r="D223" s="33"/>
      <c r="E223" s="26" t="str">
        <f>+VLOOKUP(A223,'[1]RACE 1 INP'!$B$2:$F$1148,3,FALSE)</f>
        <v>Whitehurst</v>
      </c>
      <c r="F223" s="33"/>
      <c r="G223" s="26" t="str">
        <f>+VLOOKUP(A223,'[1]RACE 1 INP'!$B$2:$F$1148,4,FALSE)</f>
        <v>Sutton</v>
      </c>
      <c r="H223" s="33"/>
      <c r="I223" s="26" t="str">
        <f>+VLOOKUP(A223,'[1]RACE 1 INP'!$B$2:$F$1148,5,FALSE)</f>
        <v>JM</v>
      </c>
      <c r="J223" s="33"/>
      <c r="K223" s="26">
        <f>COUNTIF(I$7:I223,I223)</f>
        <v>8</v>
      </c>
      <c r="L223" s="33"/>
      <c r="M223" s="25">
        <f>+'[1]RACE 1 INP'!H218</f>
      </c>
      <c r="N223" s="27"/>
      <c r="O223" s="25">
        <f>+'[1]RACE 1 INP'!I218</f>
        <v>177</v>
      </c>
      <c r="P223" s="27"/>
      <c r="Q223" s="28">
        <f>+'[1]RACE 1 INP'!J218</f>
        <v>0.03030092592592593</v>
      </c>
    </row>
    <row r="224" spans="1:17" ht="12.75">
      <c r="A224" s="29">
        <v>218</v>
      </c>
      <c r="B224" s="33"/>
      <c r="C224" s="26" t="str">
        <f>+VLOOKUP(A224,'[1]RACE 1 INP'!$B$2:$F$1148,2,FALSE)</f>
        <v>Duncan</v>
      </c>
      <c r="D224" s="33"/>
      <c r="E224" s="26" t="str">
        <f>+VLOOKUP(A224,'[1]RACE 1 INP'!$B$2:$F$1148,3,FALSE)</f>
        <v>Watts</v>
      </c>
      <c r="F224" s="33"/>
      <c r="G224" s="26" t="str">
        <f>+VLOOKUP(A224,'[1]RACE 1 INP'!$B$2:$F$1148,4,FALSE)</f>
        <v>Long Eaton</v>
      </c>
      <c r="H224" s="33"/>
      <c r="I224" s="26" t="str">
        <f>+VLOOKUP(A224,'[1]RACE 1 INP'!$B$2:$F$1148,5,FALSE)</f>
        <v>SM</v>
      </c>
      <c r="J224" s="33"/>
      <c r="K224" s="26">
        <f>COUNTIF(I$7:I224,I224)</f>
        <v>68</v>
      </c>
      <c r="L224" s="33"/>
      <c r="M224" s="25">
        <f>+'[1]RACE 1 INP'!H219</f>
      </c>
      <c r="N224" s="27"/>
      <c r="O224" s="25">
        <f>+'[1]RACE 1 INP'!I219</f>
        <v>178</v>
      </c>
      <c r="P224" s="27"/>
      <c r="Q224" s="28">
        <f>+'[1]RACE 1 INP'!J219</f>
        <v>0.030405092592592595</v>
      </c>
    </row>
    <row r="225" spans="1:17" ht="12.75">
      <c r="A225" s="29">
        <v>219</v>
      </c>
      <c r="B225" s="33"/>
      <c r="C225" s="26" t="str">
        <f>+VLOOKUP(A225,'[1]RACE 1 INP'!$B$2:$F$1148,2,FALSE)</f>
        <v>Glenn </v>
      </c>
      <c r="D225" s="33"/>
      <c r="E225" s="26" t="str">
        <f>+VLOOKUP(A225,'[1]RACE 1 INP'!$B$2:$F$1148,3,FALSE)</f>
        <v>Dixon</v>
      </c>
      <c r="F225" s="33"/>
      <c r="G225" s="26" t="str">
        <f>+VLOOKUP(A225,'[1]RACE 1 INP'!$B$2:$F$1148,4,FALSE)</f>
        <v>Chesapeake</v>
      </c>
      <c r="H225" s="33"/>
      <c r="I225" s="26" t="str">
        <f>+VLOOKUP(A225,'[1]RACE 1 INP'!$B$2:$F$1148,5,FALSE)</f>
        <v>VM50</v>
      </c>
      <c r="J225" s="33"/>
      <c r="K225" s="26">
        <f>COUNTIF(I$7:I225,I225)</f>
        <v>19</v>
      </c>
      <c r="L225" s="33"/>
      <c r="M225" s="25">
        <f>+'[1]RACE 1 INP'!H220</f>
      </c>
      <c r="N225" s="27"/>
      <c r="O225" s="25">
        <f>+'[1]RACE 1 INP'!I220</f>
        <v>179</v>
      </c>
      <c r="P225" s="27"/>
      <c r="Q225" s="28">
        <f>+'[1]RACE 1 INP'!J220</f>
        <v>0.030428240740740742</v>
      </c>
    </row>
    <row r="226" spans="1:17" ht="12.75">
      <c r="A226" s="29">
        <v>220</v>
      </c>
      <c r="B226" s="33"/>
      <c r="C226" s="26" t="str">
        <f>+VLOOKUP(A226,'[1]RACE 1 INP'!$B$2:$F$1148,2,FALSE)</f>
        <v>Danielle</v>
      </c>
      <c r="D226" s="33"/>
      <c r="E226" s="26" t="str">
        <f>+VLOOKUP(A226,'[1]RACE 1 INP'!$B$2:$F$1148,3,FALSE)</f>
        <v>Brown</v>
      </c>
      <c r="F226" s="33"/>
      <c r="G226" s="26" t="str">
        <f>+VLOOKUP(A226,'[1]RACE 1 INP'!$B$2:$F$1148,4,FALSE)</f>
        <v>Ilkeston</v>
      </c>
      <c r="H226" s="33"/>
      <c r="I226" s="26" t="str">
        <f>+VLOOKUP(A226,'[1]RACE 1 INP'!$B$2:$F$1148,5,FALSE)</f>
        <v>SL</v>
      </c>
      <c r="J226" s="33"/>
      <c r="K226" s="26">
        <f>COUNTIF(I$7:I226,I226)</f>
        <v>19</v>
      </c>
      <c r="L226" s="33"/>
      <c r="M226" s="25">
        <f>+'[1]RACE 1 INP'!H221</f>
        <v>41</v>
      </c>
      <c r="N226" s="27"/>
      <c r="O226" s="25">
        <f>+'[1]RACE 1 INP'!I221</f>
      </c>
      <c r="P226" s="27"/>
      <c r="Q226" s="28">
        <f>+'[1]RACE 1 INP'!J221</f>
        <v>0.030439814814814815</v>
      </c>
    </row>
    <row r="227" spans="1:17" ht="12.75">
      <c r="A227" s="29">
        <v>221</v>
      </c>
      <c r="B227" s="33"/>
      <c r="C227" s="26" t="str">
        <f>+VLOOKUP(A227,'[1]RACE 1 INP'!$B$2:$F$1148,2,FALSE)</f>
        <v>Nicole</v>
      </c>
      <c r="D227" s="33"/>
      <c r="E227" s="26" t="str">
        <f>+VLOOKUP(A227,'[1]RACE 1 INP'!$B$2:$F$1148,3,FALSE)</f>
        <v>Brookman</v>
      </c>
      <c r="F227" s="33"/>
      <c r="G227" s="26" t="str">
        <f>+VLOOKUP(A227,'[1]RACE 1 INP'!$B$2:$F$1148,4,FALSE)</f>
        <v>Heanor</v>
      </c>
      <c r="H227" s="33"/>
      <c r="I227" s="26" t="e">
        <f>+VLOOKUP(A227,'[1]RACE 1 INP'!$B$2:$F$1148,5,FALSE)</f>
        <v>#N/A</v>
      </c>
      <c r="J227" s="33"/>
      <c r="K227" s="26">
        <f>COUNTIF(I$7:I227,I227)</f>
        <v>6</v>
      </c>
      <c r="L227" s="33"/>
      <c r="M227" s="25">
        <f>+'[1]RACE 1 INP'!H222</f>
        <v>42</v>
      </c>
      <c r="N227" s="27"/>
      <c r="O227" s="25">
        <f>+'[1]RACE 1 INP'!I222</f>
      </c>
      <c r="P227" s="27"/>
      <c r="Q227" s="28">
        <f>+'[1]RACE 1 INP'!J222</f>
        <v>0.030439814814814815</v>
      </c>
    </row>
    <row r="228" spans="1:17" ht="12.75">
      <c r="A228" s="29">
        <v>222</v>
      </c>
      <c r="B228" s="33"/>
      <c r="C228" s="26" t="str">
        <f>+VLOOKUP(A228,'[1]RACE 1 INP'!$B$2:$F$1148,2,FALSE)</f>
        <v>Gemma</v>
      </c>
      <c r="D228" s="33"/>
      <c r="E228" s="26" t="str">
        <f>+VLOOKUP(A228,'[1]RACE 1 INP'!$B$2:$F$1148,3,FALSE)</f>
        <v>Newbury</v>
      </c>
      <c r="F228" s="33"/>
      <c r="G228" s="26" t="str">
        <f>+VLOOKUP(A228,'[1]RACE 1 INP'!$B$2:$F$1148,4,FALSE)</f>
        <v>Ilkeston</v>
      </c>
      <c r="H228" s="33"/>
      <c r="I228" s="26" t="str">
        <f>+VLOOKUP(A228,'[1]RACE 1 INP'!$B$2:$F$1148,5,FALSE)</f>
        <v>SL</v>
      </c>
      <c r="J228" s="33"/>
      <c r="K228" s="26">
        <f>COUNTIF(I$7:I228,I228)</f>
        <v>20</v>
      </c>
      <c r="L228" s="33"/>
      <c r="M228" s="25">
        <f>+'[1]RACE 1 INP'!H223</f>
        <v>43</v>
      </c>
      <c r="N228" s="27"/>
      <c r="O228" s="25">
        <f>+'[1]RACE 1 INP'!I223</f>
      </c>
      <c r="P228" s="27"/>
      <c r="Q228" s="28">
        <f>+'[1]RACE 1 INP'!J223</f>
        <v>0.030532407407407407</v>
      </c>
    </row>
    <row r="229" spans="1:17" ht="12.75">
      <c r="A229" s="29">
        <v>223</v>
      </c>
      <c r="B229" s="33"/>
      <c r="C229" s="26" t="str">
        <f>+VLOOKUP(A229,'[1]RACE 1 INP'!$B$2:$F$1148,2,FALSE)</f>
        <v>Heather</v>
      </c>
      <c r="D229" s="33"/>
      <c r="E229" s="26" t="str">
        <f>+VLOOKUP(A229,'[1]RACE 1 INP'!$B$2:$F$1148,3,FALSE)</f>
        <v>Macenruig</v>
      </c>
      <c r="F229" s="33"/>
      <c r="G229" s="26" t="str">
        <f>+VLOOKUP(A229,'[1]RACE 1 INP'!$B$2:$F$1148,4,FALSE)</f>
        <v>Heanor</v>
      </c>
      <c r="H229" s="33"/>
      <c r="I229" s="26" t="str">
        <f>+VLOOKUP(A229,'[1]RACE 1 INP'!$B$2:$F$1148,5,FALSE)</f>
        <v>VL45</v>
      </c>
      <c r="J229" s="33"/>
      <c r="K229" s="26">
        <f>COUNTIF(I$7:I229,I229)</f>
        <v>7</v>
      </c>
      <c r="L229" s="33"/>
      <c r="M229" s="25">
        <f>+'[1]RACE 1 INP'!H224</f>
        <v>44</v>
      </c>
      <c r="N229" s="27"/>
      <c r="O229" s="25">
        <f>+'[1]RACE 1 INP'!I224</f>
      </c>
      <c r="P229" s="27"/>
      <c r="Q229" s="28">
        <f>+'[1]RACE 1 INP'!J224</f>
        <v>0.030543981481481484</v>
      </c>
    </row>
    <row r="230" spans="1:17" ht="12.75">
      <c r="A230" s="29">
        <v>224</v>
      </c>
      <c r="B230" s="33"/>
      <c r="C230" s="26" t="str">
        <f>+VLOOKUP(A230,'[1]RACE 1 INP'!$B$2:$F$1148,2,FALSE)</f>
        <v>Alan</v>
      </c>
      <c r="D230" s="33"/>
      <c r="E230" s="26" t="str">
        <f>+VLOOKUP(A230,'[1]RACE 1 INP'!$B$2:$F$1148,3,FALSE)</f>
        <v>Coxon</v>
      </c>
      <c r="F230" s="33"/>
      <c r="G230" s="26" t="str">
        <f>+VLOOKUP(A230,'[1]RACE 1 INP'!$B$2:$F$1148,4,FALSE)</f>
        <v>North Derbyshire</v>
      </c>
      <c r="H230" s="33"/>
      <c r="I230" s="26" t="str">
        <f>+VLOOKUP(A230,'[1]RACE 1 INP'!$B$2:$F$1148,5,FALSE)</f>
        <v>VM55</v>
      </c>
      <c r="J230" s="33"/>
      <c r="K230" s="26">
        <f>COUNTIF(I$7:I230,I230)</f>
        <v>13</v>
      </c>
      <c r="L230" s="33"/>
      <c r="M230" s="25">
        <f>+'[1]RACE 1 INP'!H225</f>
      </c>
      <c r="N230" s="27"/>
      <c r="O230" s="25">
        <f>+'[1]RACE 1 INP'!I225</f>
        <v>180</v>
      </c>
      <c r="P230" s="27"/>
      <c r="Q230" s="28">
        <f>+'[1]RACE 1 INP'!J225</f>
        <v>0.030555555555555555</v>
      </c>
    </row>
    <row r="231" spans="1:17" ht="12.75">
      <c r="A231" s="29">
        <v>225</v>
      </c>
      <c r="B231" s="33"/>
      <c r="C231" s="26" t="str">
        <f>+VLOOKUP(A231,'[1]RACE 1 INP'!$B$2:$F$1148,2,FALSE)</f>
        <v>Rita</v>
      </c>
      <c r="D231" s="33"/>
      <c r="E231" s="26" t="str">
        <f>+VLOOKUP(A231,'[1]RACE 1 INP'!$B$2:$F$1148,3,FALSE)</f>
        <v>Whittingham</v>
      </c>
      <c r="F231" s="33"/>
      <c r="G231" s="26" t="str">
        <f>+VLOOKUP(A231,'[1]RACE 1 INP'!$B$2:$F$1148,4,FALSE)</f>
        <v>North Derbyshire</v>
      </c>
      <c r="H231" s="33"/>
      <c r="I231" s="26" t="str">
        <f>+VLOOKUP(A231,'[1]RACE 1 INP'!$B$2:$F$1148,5,FALSE)</f>
        <v>VL50+</v>
      </c>
      <c r="J231" s="33"/>
      <c r="K231" s="26">
        <f>COUNTIF(I$7:I231,I231)</f>
        <v>3</v>
      </c>
      <c r="L231" s="33"/>
      <c r="M231" s="25">
        <f>+'[1]RACE 1 INP'!H226</f>
        <v>45</v>
      </c>
      <c r="N231" s="27"/>
      <c r="O231" s="25">
        <f>+'[1]RACE 1 INP'!I226</f>
      </c>
      <c r="P231" s="27"/>
      <c r="Q231" s="28">
        <f>+'[1]RACE 1 INP'!J226</f>
        <v>0.030567129629629628</v>
      </c>
    </row>
    <row r="232" spans="1:17" ht="12.75">
      <c r="A232" s="29">
        <v>226</v>
      </c>
      <c r="B232" s="33"/>
      <c r="C232" s="26" t="str">
        <f>+VLOOKUP(A232,'[1]RACE 1 INP'!$B$2:$F$1148,2,FALSE)</f>
        <v>Wendy</v>
      </c>
      <c r="D232" s="33"/>
      <c r="E232" s="26" t="str">
        <f>+VLOOKUP(A232,'[1]RACE 1 INP'!$B$2:$F$1148,3,FALSE)</f>
        <v>Smith</v>
      </c>
      <c r="F232" s="33"/>
      <c r="G232" s="26" t="str">
        <f>+VLOOKUP(A232,'[1]RACE 1 INP'!$B$2:$F$1148,4,FALSE)</f>
        <v>Wirksworth</v>
      </c>
      <c r="H232" s="33"/>
      <c r="I232" s="26" t="str">
        <f>+VLOOKUP(A232,'[1]RACE 1 INP'!$B$2:$F$1148,5,FALSE)</f>
        <v>SL</v>
      </c>
      <c r="J232" s="33"/>
      <c r="K232" s="26">
        <f>COUNTIF(I$7:I232,I232)</f>
        <v>21</v>
      </c>
      <c r="L232" s="33"/>
      <c r="M232" s="25">
        <f>+'[1]RACE 1 INP'!H227</f>
        <v>46</v>
      </c>
      <c r="N232" s="27"/>
      <c r="O232" s="25">
        <f>+'[1]RACE 1 INP'!I227</f>
      </c>
      <c r="P232" s="27"/>
      <c r="Q232" s="28">
        <f>+'[1]RACE 1 INP'!J227</f>
        <v>0.0305787037037037</v>
      </c>
    </row>
    <row r="233" spans="1:17" ht="12.75">
      <c r="A233" s="29">
        <v>227</v>
      </c>
      <c r="B233" s="33"/>
      <c r="C233" s="26" t="str">
        <f>+VLOOKUP(A233,'[1]RACE 1 INP'!$B$2:$F$1148,2,FALSE)</f>
        <v>Jackie</v>
      </c>
      <c r="D233" s="33"/>
      <c r="E233" s="26" t="str">
        <f>+VLOOKUP(A233,'[1]RACE 1 INP'!$B$2:$F$1148,3,FALSE)</f>
        <v>Ward</v>
      </c>
      <c r="F233" s="33"/>
      <c r="G233" s="26" t="str">
        <f>+VLOOKUP(A233,'[1]RACE 1 INP'!$B$2:$F$1148,4,FALSE)</f>
        <v>Ilkeston</v>
      </c>
      <c r="H233" s="33"/>
      <c r="I233" s="26" t="str">
        <f>+VLOOKUP(A233,'[1]RACE 1 INP'!$B$2:$F$1148,5,FALSE)</f>
        <v>VL40</v>
      </c>
      <c r="J233" s="33"/>
      <c r="K233" s="26">
        <f>COUNTIF(I$7:I233,I233)</f>
        <v>6</v>
      </c>
      <c r="L233" s="33"/>
      <c r="M233" s="25">
        <f>+'[1]RACE 1 INP'!H228</f>
        <v>47</v>
      </c>
      <c r="N233" s="27"/>
      <c r="O233" s="25">
        <f>+'[1]RACE 1 INP'!I228</f>
      </c>
      <c r="P233" s="27"/>
      <c r="Q233" s="28">
        <f>+'[1]RACE 1 INP'!J228</f>
        <v>0.03065972222222222</v>
      </c>
    </row>
    <row r="234" spans="1:17" ht="12.75">
      <c r="A234" s="29">
        <v>228</v>
      </c>
      <c r="B234" s="33"/>
      <c r="C234" s="26" t="str">
        <f>+VLOOKUP(A234,'[1]RACE 1 INP'!$B$2:$F$1148,2,FALSE)</f>
        <v>Peter</v>
      </c>
      <c r="D234" s="33"/>
      <c r="E234" s="26" t="str">
        <f>+VLOOKUP(A234,'[1]RACE 1 INP'!$B$2:$F$1148,3,FALSE)</f>
        <v>Moss</v>
      </c>
      <c r="F234" s="33"/>
      <c r="G234" s="26" t="str">
        <f>+VLOOKUP(A234,'[1]RACE 1 INP'!$B$2:$F$1148,4,FALSE)</f>
        <v>Ilkeston</v>
      </c>
      <c r="H234" s="33"/>
      <c r="I234" s="26" t="str">
        <f>+VLOOKUP(A234,'[1]RACE 1 INP'!$B$2:$F$1148,5,FALSE)</f>
        <v>VM45</v>
      </c>
      <c r="J234" s="33"/>
      <c r="K234" s="26">
        <f>COUNTIF(I$7:I234,I234)</f>
        <v>36</v>
      </c>
      <c r="L234" s="33"/>
      <c r="M234" s="25">
        <f>+'[1]RACE 1 INP'!H229</f>
      </c>
      <c r="N234" s="27"/>
      <c r="O234" s="25">
        <f>+'[1]RACE 1 INP'!I229</f>
        <v>181</v>
      </c>
      <c r="P234" s="27"/>
      <c r="Q234" s="28">
        <f>+'[1]RACE 1 INP'!J229</f>
        <v>0.030671296296296294</v>
      </c>
    </row>
    <row r="235" spans="1:17" ht="12.75">
      <c r="A235" s="29">
        <v>229</v>
      </c>
      <c r="B235" s="33"/>
      <c r="C235" s="26" t="str">
        <f>+VLOOKUP(A235,'[1]RACE 1 INP'!$B$2:$F$1148,2,FALSE)</f>
        <v>Enoch</v>
      </c>
      <c r="D235" s="33"/>
      <c r="E235" s="26" t="str">
        <f>+VLOOKUP(A235,'[1]RACE 1 INP'!$B$2:$F$1148,3,FALSE)</f>
        <v>Freeman</v>
      </c>
      <c r="F235" s="33"/>
      <c r="G235" s="26" t="str">
        <f>+VLOOKUP(A235,'[1]RACE 1 INP'!$B$2:$F$1148,4,FALSE)</f>
        <v>Chesapeake</v>
      </c>
      <c r="H235" s="33"/>
      <c r="I235" s="26" t="str">
        <f>+VLOOKUP(A235,'[1]RACE 1 INP'!$B$2:$F$1148,5,FALSE)</f>
        <v>SM</v>
      </c>
      <c r="J235" s="33"/>
      <c r="K235" s="26">
        <f>COUNTIF(I$7:I235,I235)</f>
        <v>69</v>
      </c>
      <c r="L235" s="33"/>
      <c r="M235" s="25">
        <f>+'[1]RACE 1 INP'!H230</f>
      </c>
      <c r="N235" s="27"/>
      <c r="O235" s="25">
        <f>+'[1]RACE 1 INP'!I230</f>
        <v>182</v>
      </c>
      <c r="P235" s="27"/>
      <c r="Q235" s="28">
        <f>+'[1]RACE 1 INP'!J230</f>
        <v>0.030752314814814812</v>
      </c>
    </row>
    <row r="236" spans="1:17" ht="12.75">
      <c r="A236" s="29">
        <v>230</v>
      </c>
      <c r="B236" s="33"/>
      <c r="C236" s="26" t="str">
        <f>+VLOOKUP(A236,'[1]RACE 1 INP'!$B$2:$F$1148,2,FALSE)</f>
        <v>Sue</v>
      </c>
      <c r="D236" s="33"/>
      <c r="E236" s="26" t="str">
        <f>+VLOOKUP(A236,'[1]RACE 1 INP'!$B$2:$F$1148,3,FALSE)</f>
        <v>Bellingham</v>
      </c>
      <c r="F236" s="33"/>
      <c r="G236" s="26" t="str">
        <f>+VLOOKUP(A236,'[1]RACE 1 INP'!$B$2:$F$1148,4,FALSE)</f>
        <v>Mansfield</v>
      </c>
      <c r="H236" s="33"/>
      <c r="I236" s="26" t="str">
        <f>+VLOOKUP(A236,'[1]RACE 1 INP'!$B$2:$F$1148,5,FALSE)</f>
        <v>VL50+</v>
      </c>
      <c r="J236" s="33"/>
      <c r="K236" s="26">
        <f>COUNTIF(I$7:I236,I236)</f>
        <v>4</v>
      </c>
      <c r="L236" s="33"/>
      <c r="M236" s="25">
        <f>+'[1]RACE 1 INP'!H231</f>
        <v>48</v>
      </c>
      <c r="N236" s="27"/>
      <c r="O236" s="25">
        <f>+'[1]RACE 1 INP'!I231</f>
      </c>
      <c r="P236" s="27"/>
      <c r="Q236" s="28">
        <f>+'[1]RACE 1 INP'!J231</f>
        <v>0.03083333333333333</v>
      </c>
    </row>
    <row r="237" spans="1:17" ht="12.75">
      <c r="A237" s="29">
        <v>231</v>
      </c>
      <c r="B237" s="33"/>
      <c r="C237" s="26" t="str">
        <f>+VLOOKUP(A237,'[1]RACE 1 INP'!$B$2:$F$1148,2,FALSE)</f>
        <v>Cat</v>
      </c>
      <c r="D237" s="33"/>
      <c r="E237" s="26" t="str">
        <f>+VLOOKUP(A237,'[1]RACE 1 INP'!$B$2:$F$1148,3,FALSE)</f>
        <v>Spotswood</v>
      </c>
      <c r="F237" s="33"/>
      <c r="G237" s="26" t="str">
        <f>+VLOOKUP(A237,'[1]RACE 1 INP'!$B$2:$F$1148,4,FALSE)</f>
        <v>North Derbyshire</v>
      </c>
      <c r="H237" s="33"/>
      <c r="I237" s="26" t="str">
        <f>+VLOOKUP(A237,'[1]RACE 1 INP'!$B$2:$F$1148,5,FALSE)</f>
        <v>SL</v>
      </c>
      <c r="J237" s="33"/>
      <c r="K237" s="26">
        <f>COUNTIF(I$7:I237,I237)</f>
        <v>22</v>
      </c>
      <c r="L237" s="33"/>
      <c r="M237" s="25">
        <f>+'[1]RACE 1 INP'!H232</f>
        <v>49</v>
      </c>
      <c r="N237" s="27"/>
      <c r="O237" s="25">
        <f>+'[1]RACE 1 INP'!I232</f>
      </c>
      <c r="P237" s="27"/>
      <c r="Q237" s="28">
        <f>+'[1]RACE 1 INP'!J232</f>
        <v>0.03097222222222222</v>
      </c>
    </row>
    <row r="238" spans="1:17" ht="12.75">
      <c r="A238" s="29">
        <v>232</v>
      </c>
      <c r="B238" s="33"/>
      <c r="C238" s="26" t="str">
        <f>+VLOOKUP(A238,'[1]RACE 1 INP'!$B$2:$F$1148,2,FALSE)</f>
        <v>Mike</v>
      </c>
      <c r="D238" s="33"/>
      <c r="E238" s="26" t="str">
        <f>+VLOOKUP(A238,'[1]RACE 1 INP'!$B$2:$F$1148,3,FALSE)</f>
        <v>Bravin</v>
      </c>
      <c r="F238" s="33"/>
      <c r="G238" s="26" t="str">
        <f>+VLOOKUP(A238,'[1]RACE 1 INP'!$B$2:$F$1148,4,FALSE)</f>
        <v>North Derbyshire</v>
      </c>
      <c r="H238" s="33"/>
      <c r="I238" s="26" t="str">
        <f>+VLOOKUP(A238,'[1]RACE 1 INP'!$B$2:$F$1148,5,FALSE)</f>
        <v>VM60</v>
      </c>
      <c r="J238" s="33"/>
      <c r="K238" s="26">
        <f>COUNTIF(I$7:I238,I238)</f>
        <v>5</v>
      </c>
      <c r="L238" s="33"/>
      <c r="M238" s="25">
        <f>+'[1]RACE 1 INP'!H233</f>
      </c>
      <c r="N238" s="27"/>
      <c r="O238" s="25">
        <f>+'[1]RACE 1 INP'!I233</f>
        <v>183</v>
      </c>
      <c r="P238" s="27"/>
      <c r="Q238" s="28">
        <f>+'[1]RACE 1 INP'!J233</f>
        <v>0.031122685185185184</v>
      </c>
    </row>
    <row r="239" spans="1:17" ht="12.75">
      <c r="A239" s="29">
        <v>233</v>
      </c>
      <c r="B239" s="33"/>
      <c r="C239" s="26" t="str">
        <f>+VLOOKUP(A239,'[1]RACE 1 INP'!$B$2:$F$1148,2,FALSE)</f>
        <v>Sheridan</v>
      </c>
      <c r="D239" s="33"/>
      <c r="E239" s="26" t="str">
        <f>+VLOOKUP(A239,'[1]RACE 1 INP'!$B$2:$F$1148,3,FALSE)</f>
        <v>Island</v>
      </c>
      <c r="F239" s="33"/>
      <c r="G239" s="26" t="str">
        <f>+VLOOKUP(A239,'[1]RACE 1 INP'!$B$2:$F$1148,4,FALSE)</f>
        <v>Heanor</v>
      </c>
      <c r="H239" s="33"/>
      <c r="I239" s="26" t="str">
        <f>+VLOOKUP(A239,'[1]RACE 1 INP'!$B$2:$F$1148,5,FALSE)</f>
        <v>SL</v>
      </c>
      <c r="J239" s="33"/>
      <c r="K239" s="26">
        <f>COUNTIF(I$7:I239,I239)</f>
        <v>23</v>
      </c>
      <c r="L239" s="33"/>
      <c r="M239" s="25">
        <f>+'[1]RACE 1 INP'!H234</f>
        <v>50</v>
      </c>
      <c r="N239" s="27"/>
      <c r="O239" s="25">
        <f>+'[1]RACE 1 INP'!I234</f>
      </c>
      <c r="P239" s="27"/>
      <c r="Q239" s="28">
        <f>+'[1]RACE 1 INP'!J234</f>
        <v>0.03130787037037037</v>
      </c>
    </row>
    <row r="240" spans="1:17" ht="12.75">
      <c r="A240" s="29">
        <v>234</v>
      </c>
      <c r="B240" s="33"/>
      <c r="C240" s="26" t="str">
        <f>+VLOOKUP(A240,'[1]RACE 1 INP'!$B$2:$F$1148,2,FALSE)</f>
        <v>Pete</v>
      </c>
      <c r="D240" s="33"/>
      <c r="E240" s="26" t="str">
        <f>+VLOOKUP(A240,'[1]RACE 1 INP'!$B$2:$F$1148,3,FALSE)</f>
        <v>Fowles</v>
      </c>
      <c r="F240" s="33"/>
      <c r="G240" s="26" t="str">
        <f>+VLOOKUP(A240,'[1]RACE 1 INP'!$B$2:$F$1148,4,FALSE)</f>
        <v>Long Eaton</v>
      </c>
      <c r="H240" s="33"/>
      <c r="I240" s="26" t="str">
        <f>+VLOOKUP(A240,'[1]RACE 1 INP'!$B$2:$F$1148,5,FALSE)</f>
        <v>VM60</v>
      </c>
      <c r="J240" s="33"/>
      <c r="K240" s="26">
        <f>COUNTIF(I$7:I240,I240)</f>
        <v>6</v>
      </c>
      <c r="L240" s="33"/>
      <c r="M240" s="25">
        <f>+'[1]RACE 1 INP'!H235</f>
      </c>
      <c r="N240" s="27"/>
      <c r="O240" s="25">
        <f>+'[1]RACE 1 INP'!I235</f>
        <v>184</v>
      </c>
      <c r="P240" s="27"/>
      <c r="Q240" s="28">
        <f>+'[1]RACE 1 INP'!J235</f>
        <v>0.03150462962962963</v>
      </c>
    </row>
    <row r="241" spans="1:17" ht="12.75">
      <c r="A241" s="29">
        <v>235</v>
      </c>
      <c r="B241" s="33"/>
      <c r="C241" s="26" t="str">
        <f>+VLOOKUP(A241,'[1]RACE 1 INP'!$B$2:$F$1148,2,FALSE)</f>
        <v>Ian</v>
      </c>
      <c r="D241" s="33"/>
      <c r="E241" s="26" t="str">
        <f>+VLOOKUP(A241,'[1]RACE 1 INP'!$B$2:$F$1148,3,FALSE)</f>
        <v>Beresford</v>
      </c>
      <c r="F241" s="33"/>
      <c r="G241" s="26" t="str">
        <f>+VLOOKUP(A241,'[1]RACE 1 INP'!$B$2:$F$1148,4,FALSE)</f>
        <v>Ilkeston</v>
      </c>
      <c r="H241" s="33"/>
      <c r="I241" s="26" t="str">
        <f>+VLOOKUP(A241,'[1]RACE 1 INP'!$B$2:$F$1148,5,FALSE)</f>
        <v>SM</v>
      </c>
      <c r="J241" s="33"/>
      <c r="K241" s="26">
        <f>COUNTIF(I$7:I241,I241)</f>
        <v>70</v>
      </c>
      <c r="L241" s="33"/>
      <c r="M241" s="25">
        <f>+'[1]RACE 1 INP'!H236</f>
      </c>
      <c r="N241" s="27"/>
      <c r="O241" s="25">
        <f>+'[1]RACE 1 INP'!I236</f>
        <v>185</v>
      </c>
      <c r="P241" s="27"/>
      <c r="Q241" s="28">
        <f>+'[1]RACE 1 INP'!J236</f>
        <v>0.031712962962962964</v>
      </c>
    </row>
    <row r="242" spans="1:17" ht="12.75">
      <c r="A242" s="29">
        <v>236</v>
      </c>
      <c r="B242" s="33"/>
      <c r="C242" s="26" t="str">
        <f>+VLOOKUP(A242,'[1]RACE 1 INP'!$B$2:$F$1148,2,FALSE)</f>
        <v>Julie</v>
      </c>
      <c r="D242" s="33"/>
      <c r="E242" s="26" t="str">
        <f>+VLOOKUP(A242,'[1]RACE 1 INP'!$B$2:$F$1148,3,FALSE)</f>
        <v>Powis</v>
      </c>
      <c r="F242" s="33"/>
      <c r="G242" s="26" t="str">
        <f>+VLOOKUP(A242,'[1]RACE 1 INP'!$B$2:$F$1148,4,FALSE)</f>
        <v>Sutton</v>
      </c>
      <c r="H242" s="33"/>
      <c r="I242" s="26" t="str">
        <f>+VLOOKUP(A242,'[1]RACE 1 INP'!$B$2:$F$1148,5,FALSE)</f>
        <v>VL50+</v>
      </c>
      <c r="J242" s="33"/>
      <c r="K242" s="26">
        <f>COUNTIF(I$7:I242,I242)</f>
        <v>5</v>
      </c>
      <c r="L242" s="33"/>
      <c r="M242" s="25">
        <f>+'[1]RACE 1 INP'!H237</f>
        <v>51</v>
      </c>
      <c r="N242" s="27"/>
      <c r="O242" s="25">
        <f>+'[1]RACE 1 INP'!I237</f>
      </c>
      <c r="P242" s="27"/>
      <c r="Q242" s="28">
        <f>+'[1]RACE 1 INP'!J237</f>
        <v>0.03177083333333333</v>
      </c>
    </row>
    <row r="243" spans="1:17" ht="12.75">
      <c r="A243" s="29">
        <v>237</v>
      </c>
      <c r="B243" s="33"/>
      <c r="C243" s="26" t="str">
        <f>+VLOOKUP(A243,'[1]RACE 1 INP'!$B$2:$F$1148,2,FALSE)</f>
        <v>Phil</v>
      </c>
      <c r="D243" s="33"/>
      <c r="E243" s="26" t="str">
        <f>+VLOOKUP(A243,'[1]RACE 1 INP'!$B$2:$F$1148,3,FALSE)</f>
        <v>Bradley</v>
      </c>
      <c r="F243" s="33"/>
      <c r="G243" s="26" t="str">
        <f>+VLOOKUP(A243,'[1]RACE 1 INP'!$B$2:$F$1148,4,FALSE)</f>
        <v>Belper</v>
      </c>
      <c r="H243" s="33"/>
      <c r="I243" s="26" t="str">
        <f>+VLOOKUP(A243,'[1]RACE 1 INP'!$B$2:$F$1148,5,FALSE)</f>
        <v>VM50</v>
      </c>
      <c r="J243" s="33"/>
      <c r="K243" s="26">
        <f>COUNTIF(I$7:I243,I243)</f>
        <v>20</v>
      </c>
      <c r="L243" s="33"/>
      <c r="M243" s="25">
        <f>+'[1]RACE 1 INP'!H238</f>
      </c>
      <c r="N243" s="27"/>
      <c r="O243" s="25">
        <f>+'[1]RACE 1 INP'!I238</f>
        <v>186</v>
      </c>
      <c r="P243" s="27"/>
      <c r="Q243" s="28">
        <f>+'[1]RACE 1 INP'!J238</f>
        <v>0.03181712962962963</v>
      </c>
    </row>
    <row r="244" spans="1:17" ht="12.75">
      <c r="A244" s="29">
        <v>238</v>
      </c>
      <c r="B244" s="33"/>
      <c r="C244" s="26" t="str">
        <f>+VLOOKUP(A244,'[1]RACE 1 INP'!$B$2:$F$1148,2,FALSE)</f>
        <v>Catherine</v>
      </c>
      <c r="D244" s="33"/>
      <c r="E244" s="26" t="str">
        <f>+VLOOKUP(A244,'[1]RACE 1 INP'!$B$2:$F$1148,3,FALSE)</f>
        <v>Rowe</v>
      </c>
      <c r="F244" s="33"/>
      <c r="G244" s="26" t="str">
        <f>+VLOOKUP(A244,'[1]RACE 1 INP'!$B$2:$F$1148,4,FALSE)</f>
        <v>Long Eaton</v>
      </c>
      <c r="H244" s="33"/>
      <c r="I244" s="26" t="str">
        <f>+VLOOKUP(A244,'[1]RACE 1 INP'!$B$2:$F$1148,5,FALSE)</f>
        <v>VL50+</v>
      </c>
      <c r="J244" s="33"/>
      <c r="K244" s="26">
        <f>COUNTIF(I$7:I244,I244)</f>
        <v>6</v>
      </c>
      <c r="L244" s="33"/>
      <c r="M244" s="25">
        <f>+'[1]RACE 1 INP'!H239</f>
        <v>52</v>
      </c>
      <c r="N244" s="27"/>
      <c r="O244" s="25">
        <f>+'[1]RACE 1 INP'!I239</f>
      </c>
      <c r="P244" s="27"/>
      <c r="Q244" s="28">
        <f>+'[1]RACE 1 INP'!J239</f>
        <v>0.03194444444444444</v>
      </c>
    </row>
    <row r="245" spans="1:17" ht="12.75">
      <c r="A245" s="29">
        <v>239</v>
      </c>
      <c r="B245" s="33"/>
      <c r="C245" s="26" t="str">
        <f>+VLOOKUP(A245,'[1]RACE 1 INP'!$B$2:$F$1148,2,FALSE)</f>
        <v>James</v>
      </c>
      <c r="D245" s="33"/>
      <c r="E245" s="26" t="str">
        <f>+VLOOKUP(A245,'[1]RACE 1 INP'!$B$2:$F$1148,3,FALSE)</f>
        <v>Tilford</v>
      </c>
      <c r="F245" s="33"/>
      <c r="G245" s="26" t="str">
        <f>+VLOOKUP(A245,'[1]RACE 1 INP'!$B$2:$F$1148,4,FALSE)</f>
        <v>Heanor</v>
      </c>
      <c r="H245" s="33"/>
      <c r="I245" s="26" t="str">
        <f>+VLOOKUP(A245,'[1]RACE 1 INP'!$B$2:$F$1148,5,FALSE)</f>
        <v>SM</v>
      </c>
      <c r="J245" s="33"/>
      <c r="K245" s="26">
        <f>COUNTIF(I$7:I245,I245)</f>
        <v>71</v>
      </c>
      <c r="L245" s="33"/>
      <c r="M245" s="25">
        <f>+'[1]RACE 1 INP'!H240</f>
      </c>
      <c r="N245" s="27"/>
      <c r="O245" s="25">
        <f>+'[1]RACE 1 INP'!I240</f>
        <v>187</v>
      </c>
      <c r="P245" s="27"/>
      <c r="Q245" s="28">
        <f>+'[1]RACE 1 INP'!J240</f>
        <v>0.03197916666666666</v>
      </c>
    </row>
    <row r="246" spans="1:17" ht="12.75">
      <c r="A246" s="29">
        <v>240</v>
      </c>
      <c r="B246" s="33"/>
      <c r="C246" s="26" t="str">
        <f>+VLOOKUP(A246,'[1]RACE 1 INP'!$B$2:$F$1148,2,FALSE)</f>
        <v>Bev</v>
      </c>
      <c r="D246" s="33"/>
      <c r="E246" s="26" t="str">
        <f>+VLOOKUP(A246,'[1]RACE 1 INP'!$B$2:$F$1148,3,FALSE)</f>
        <v>Dawes</v>
      </c>
      <c r="F246" s="33"/>
      <c r="G246" s="26" t="str">
        <f>+VLOOKUP(A246,'[1]RACE 1 INP'!$B$2:$F$1148,4,FALSE)</f>
        <v>Sutton</v>
      </c>
      <c r="H246" s="33"/>
      <c r="I246" s="26" t="str">
        <f>+VLOOKUP(A246,'[1]RACE 1 INP'!$B$2:$F$1148,5,FALSE)</f>
        <v>VL45</v>
      </c>
      <c r="J246" s="33"/>
      <c r="K246" s="26">
        <f>COUNTIF(I$7:I246,I246)</f>
        <v>8</v>
      </c>
      <c r="L246" s="33"/>
      <c r="M246" s="25">
        <f>+'[1]RACE 1 INP'!H241</f>
        <v>53</v>
      </c>
      <c r="N246" s="27"/>
      <c r="O246" s="25">
        <f>+'[1]RACE 1 INP'!I241</f>
      </c>
      <c r="P246" s="27"/>
      <c r="Q246" s="28">
        <f>+'[1]RACE 1 INP'!J241</f>
        <v>0.03201388888888888</v>
      </c>
    </row>
    <row r="247" spans="1:17" ht="12.75">
      <c r="A247" s="29">
        <v>241</v>
      </c>
      <c r="B247" s="33"/>
      <c r="C247" s="26" t="str">
        <f>+VLOOKUP(A247,'[1]RACE 1 INP'!$B$2:$F$1148,2,FALSE)</f>
        <v>Paula</v>
      </c>
      <c r="D247" s="33"/>
      <c r="E247" s="26" t="str">
        <f>+VLOOKUP(A247,'[1]RACE 1 INP'!$B$2:$F$1148,3,FALSE)</f>
        <v>Brudenell</v>
      </c>
      <c r="F247" s="33"/>
      <c r="G247" s="26" t="str">
        <f>+VLOOKUP(A247,'[1]RACE 1 INP'!$B$2:$F$1148,4,FALSE)</f>
        <v>Ripley</v>
      </c>
      <c r="H247" s="33"/>
      <c r="I247" s="26" t="str">
        <f>+VLOOKUP(A247,'[1]RACE 1 INP'!$B$2:$F$1148,5,FALSE)</f>
        <v>SL</v>
      </c>
      <c r="J247" s="33"/>
      <c r="K247" s="26">
        <f>COUNTIF(I$7:I247,I247)</f>
        <v>24</v>
      </c>
      <c r="L247" s="33"/>
      <c r="M247" s="25">
        <f>+'[1]RACE 1 INP'!H242</f>
        <v>54</v>
      </c>
      <c r="N247" s="27"/>
      <c r="O247" s="25">
        <f>+'[1]RACE 1 INP'!I242</f>
      </c>
      <c r="P247" s="27"/>
      <c r="Q247" s="28">
        <f>+'[1]RACE 1 INP'!J242</f>
        <v>0.03203703703703704</v>
      </c>
    </row>
    <row r="248" spans="1:17" ht="12.75">
      <c r="A248" s="29">
        <v>242</v>
      </c>
      <c r="B248" s="33"/>
      <c r="C248" s="26" t="str">
        <f>+VLOOKUP(A248,'[1]RACE 1 INP'!$B$2:$F$1148,2,FALSE)</f>
        <v>Donna</v>
      </c>
      <c r="D248" s="33"/>
      <c r="E248" s="26" t="str">
        <f>+VLOOKUP(A248,'[1]RACE 1 INP'!$B$2:$F$1148,3,FALSE)</f>
        <v>Baker</v>
      </c>
      <c r="F248" s="33"/>
      <c r="G248" s="26" t="str">
        <f>+VLOOKUP(A248,'[1]RACE 1 INP'!$B$2:$F$1148,4,FALSE)</f>
        <v>Heanor</v>
      </c>
      <c r="H248" s="33"/>
      <c r="I248" s="26" t="str">
        <f>+VLOOKUP(A248,'[1]RACE 1 INP'!$B$2:$F$1148,5,FALSE)</f>
        <v>SL</v>
      </c>
      <c r="J248" s="33"/>
      <c r="K248" s="26">
        <f>COUNTIF(I$7:I248,I248)</f>
        <v>25</v>
      </c>
      <c r="L248" s="33"/>
      <c r="M248" s="25">
        <f>+'[1]RACE 1 INP'!H243</f>
        <v>55</v>
      </c>
      <c r="N248" s="27"/>
      <c r="O248" s="25">
        <f>+'[1]RACE 1 INP'!I243</f>
      </c>
      <c r="P248" s="27"/>
      <c r="Q248" s="28">
        <f>+'[1]RACE 1 INP'!J243</f>
        <v>0.03203703703703704</v>
      </c>
    </row>
    <row r="249" spans="1:17" ht="12.75">
      <c r="A249" s="29">
        <v>243</v>
      </c>
      <c r="B249" s="33"/>
      <c r="C249" s="26" t="str">
        <f>+VLOOKUP(A249,'[1]RACE 1 INP'!$B$2:$F$1148,2,FALSE)</f>
        <v>Leonne</v>
      </c>
      <c r="D249" s="33"/>
      <c r="E249" s="26" t="str">
        <f>+VLOOKUP(A249,'[1]RACE 1 INP'!$B$2:$F$1148,3,FALSE)</f>
        <v>Brooks</v>
      </c>
      <c r="F249" s="33"/>
      <c r="G249" s="26" t="str">
        <f>+VLOOKUP(A249,'[1]RACE 1 INP'!$B$2:$F$1148,4,FALSE)</f>
        <v>Ripley</v>
      </c>
      <c r="H249" s="33"/>
      <c r="I249" s="26" t="str">
        <f>+VLOOKUP(A249,'[1]RACE 1 INP'!$B$2:$F$1148,5,FALSE)</f>
        <v>SL</v>
      </c>
      <c r="J249" s="33"/>
      <c r="K249" s="26">
        <f>COUNTIF(I$7:I249,I249)</f>
        <v>26</v>
      </c>
      <c r="L249" s="33"/>
      <c r="M249" s="25">
        <f>+'[1]RACE 1 INP'!H244</f>
        <v>56</v>
      </c>
      <c r="N249" s="27"/>
      <c r="O249" s="25">
        <f>+'[1]RACE 1 INP'!I244</f>
      </c>
      <c r="P249" s="27"/>
      <c r="Q249" s="28">
        <f>+'[1]RACE 1 INP'!J244</f>
        <v>0.03204861111111111</v>
      </c>
    </row>
    <row r="250" spans="1:17" ht="12.75">
      <c r="A250" s="29">
        <v>244</v>
      </c>
      <c r="B250" s="33"/>
      <c r="C250" s="26" t="str">
        <f>+VLOOKUP(A250,'[1]RACE 1 INP'!$B$2:$F$1148,2,FALSE)</f>
        <v>Kate</v>
      </c>
      <c r="D250" s="33"/>
      <c r="E250" s="26" t="str">
        <f>+VLOOKUP(A250,'[1]RACE 1 INP'!$B$2:$F$1148,3,FALSE)</f>
        <v>McNally</v>
      </c>
      <c r="F250" s="33"/>
      <c r="G250" s="26" t="str">
        <f>+VLOOKUP(A250,'[1]RACE 1 INP'!$B$2:$F$1148,4,FALSE)</f>
        <v>Heanor</v>
      </c>
      <c r="H250" s="33"/>
      <c r="I250" s="26" t="str">
        <f>+VLOOKUP(A250,'[1]RACE 1 INP'!$B$2:$F$1148,5,FALSE)</f>
        <v>JL</v>
      </c>
      <c r="J250" s="33"/>
      <c r="K250" s="26">
        <f>COUNTIF(I$7:I250,I250)</f>
        <v>2</v>
      </c>
      <c r="L250" s="33"/>
      <c r="M250" s="25">
        <f>+'[1]RACE 1 INP'!H245</f>
        <v>57</v>
      </c>
      <c r="N250" s="27"/>
      <c r="O250" s="25">
        <f>+'[1]RACE 1 INP'!I245</f>
      </c>
      <c r="P250" s="27"/>
      <c r="Q250" s="28">
        <f>+'[1]RACE 1 INP'!J245</f>
        <v>0.03211805555555555</v>
      </c>
    </row>
    <row r="251" spans="1:17" ht="12.75">
      <c r="A251" s="29">
        <v>245</v>
      </c>
      <c r="B251" s="33"/>
      <c r="C251" s="26" t="str">
        <f>+VLOOKUP(A251,'[1]RACE 1 INP'!$B$2:$F$1148,2,FALSE)</f>
        <v>Zoe</v>
      </c>
      <c r="D251" s="33"/>
      <c r="E251" s="26" t="str">
        <f>+VLOOKUP(A251,'[1]RACE 1 INP'!$B$2:$F$1148,3,FALSE)</f>
        <v>Kent</v>
      </c>
      <c r="F251" s="33"/>
      <c r="G251" s="26" t="str">
        <f>+VLOOKUP(A251,'[1]RACE 1 INP'!$B$2:$F$1148,4,FALSE)</f>
        <v>North Derbyshire</v>
      </c>
      <c r="H251" s="33"/>
      <c r="I251" s="26" t="str">
        <f>+VLOOKUP(A251,'[1]RACE 1 INP'!$B$2:$F$1148,5,FALSE)</f>
        <v>SL</v>
      </c>
      <c r="J251" s="33"/>
      <c r="K251" s="26">
        <f>COUNTIF(I$7:I251,I251)</f>
        <v>27</v>
      </c>
      <c r="L251" s="33"/>
      <c r="M251" s="25">
        <f>+'[1]RACE 1 INP'!H246</f>
        <v>58</v>
      </c>
      <c r="N251" s="27"/>
      <c r="O251" s="25">
        <f>+'[1]RACE 1 INP'!I246</f>
      </c>
      <c r="P251" s="27"/>
      <c r="Q251" s="28">
        <f>+'[1]RACE 1 INP'!J246</f>
        <v>0.03217592592592592</v>
      </c>
    </row>
    <row r="252" spans="1:17" ht="12.75">
      <c r="A252" s="29">
        <v>246</v>
      </c>
      <c r="B252" s="33"/>
      <c r="C252" s="26" t="str">
        <f>+VLOOKUP(A252,'[1]RACE 1 INP'!$B$2:$F$1148,2,FALSE)</f>
        <v>Paresh</v>
      </c>
      <c r="D252" s="33"/>
      <c r="E252" s="26" t="str">
        <f>+VLOOKUP(A252,'[1]RACE 1 INP'!$B$2:$F$1148,3,FALSE)</f>
        <v>Pankhania</v>
      </c>
      <c r="F252" s="33"/>
      <c r="G252" s="26" t="str">
        <f>+VLOOKUP(A252,'[1]RACE 1 INP'!$B$2:$F$1148,4,FALSE)</f>
        <v>Wirksworth</v>
      </c>
      <c r="H252" s="33"/>
      <c r="I252" s="26" t="e">
        <f>+VLOOKUP(A252,'[1]RACE 1 INP'!$B$2:$F$1148,5,FALSE)</f>
        <v>#N/A</v>
      </c>
      <c r="J252" s="33"/>
      <c r="K252" s="26">
        <f>COUNTIF(I$7:I252,I252)</f>
        <v>7</v>
      </c>
      <c r="L252" s="33"/>
      <c r="M252" s="25">
        <f>+'[1]RACE 1 INP'!H247</f>
      </c>
      <c r="N252" s="27"/>
      <c r="O252" s="25">
        <f>+'[1]RACE 1 INP'!I247</f>
        <v>188</v>
      </c>
      <c r="P252" s="27"/>
      <c r="Q252" s="28">
        <f>+'[1]RACE 1 INP'!J247</f>
        <v>0.03217592592592592</v>
      </c>
    </row>
    <row r="253" spans="1:17" ht="12.75">
      <c r="A253" s="29">
        <v>247</v>
      </c>
      <c r="B253" s="33"/>
      <c r="C253" s="26" t="str">
        <f>+VLOOKUP(A253,'[1]RACE 1 INP'!$B$2:$F$1148,2,FALSE)</f>
        <v>Dave</v>
      </c>
      <c r="D253" s="33"/>
      <c r="E253" s="26" t="str">
        <f>+VLOOKUP(A253,'[1]RACE 1 INP'!$B$2:$F$1148,3,FALSE)</f>
        <v>Beris</v>
      </c>
      <c r="F253" s="33"/>
      <c r="G253" s="26" t="str">
        <f>+VLOOKUP(A253,'[1]RACE 1 INP'!$B$2:$F$1148,4,FALSE)</f>
        <v>Wirksworth</v>
      </c>
      <c r="H253" s="33"/>
      <c r="I253" s="26" t="str">
        <f>+VLOOKUP(A253,'[1]RACE 1 INP'!$B$2:$F$1148,5,FALSE)</f>
        <v>VM40</v>
      </c>
      <c r="J253" s="33"/>
      <c r="K253" s="26">
        <f>COUNTIF(I$7:I253,I253)</f>
        <v>29</v>
      </c>
      <c r="L253" s="33"/>
      <c r="M253" s="25">
        <f>+'[1]RACE 1 INP'!H248</f>
      </c>
      <c r="N253" s="27"/>
      <c r="O253" s="25">
        <f>+'[1]RACE 1 INP'!I248</f>
        <v>189</v>
      </c>
      <c r="P253" s="27"/>
      <c r="Q253" s="28">
        <f>+'[1]RACE 1 INP'!J248</f>
        <v>0.03217592592592592</v>
      </c>
    </row>
    <row r="254" spans="1:17" ht="12.75">
      <c r="A254" s="29">
        <v>248</v>
      </c>
      <c r="B254" s="33"/>
      <c r="C254" s="26" t="str">
        <f>+VLOOKUP(A254,'[1]RACE 1 INP'!$B$2:$F$1148,2,FALSE)</f>
        <v>Jon</v>
      </c>
      <c r="D254" s="33"/>
      <c r="E254" s="26" t="str">
        <f>+VLOOKUP(A254,'[1]RACE 1 INP'!$B$2:$F$1148,3,FALSE)</f>
        <v>Brassington</v>
      </c>
      <c r="F254" s="33"/>
      <c r="G254" s="26" t="str">
        <f>+VLOOKUP(A254,'[1]RACE 1 INP'!$B$2:$F$1148,4,FALSE)</f>
        <v>North Derbyshire</v>
      </c>
      <c r="H254" s="33"/>
      <c r="I254" s="26" t="str">
        <f>+VLOOKUP(A254,'[1]RACE 1 INP'!$B$2:$F$1148,5,FALSE)</f>
        <v>SM</v>
      </c>
      <c r="J254" s="33"/>
      <c r="K254" s="26">
        <f>COUNTIF(I$7:I254,I254)</f>
        <v>72</v>
      </c>
      <c r="L254" s="33"/>
      <c r="M254" s="25">
        <f>+'[1]RACE 1 INP'!H249</f>
      </c>
      <c r="N254" s="27"/>
      <c r="O254" s="25">
        <f>+'[1]RACE 1 INP'!I249</f>
        <v>190</v>
      </c>
      <c r="P254" s="27"/>
      <c r="Q254" s="28">
        <f>+'[1]RACE 1 INP'!J249</f>
        <v>0.03222222222222222</v>
      </c>
    </row>
    <row r="255" spans="1:17" ht="12.75">
      <c r="A255" s="29">
        <v>249</v>
      </c>
      <c r="B255" s="33"/>
      <c r="C255" s="26" t="str">
        <f>+VLOOKUP(A255,'[1]RACE 1 INP'!$B$2:$F$1148,2,FALSE)</f>
        <v>Ian</v>
      </c>
      <c r="D255" s="33"/>
      <c r="E255" s="26" t="str">
        <f>+VLOOKUP(A255,'[1]RACE 1 INP'!$B$2:$F$1148,3,FALSE)</f>
        <v>Carty</v>
      </c>
      <c r="F255" s="33"/>
      <c r="G255" s="26" t="str">
        <f>+VLOOKUP(A255,'[1]RACE 1 INP'!$B$2:$F$1148,4,FALSE)</f>
        <v>North Derbyshire</v>
      </c>
      <c r="H255" s="33"/>
      <c r="I255" s="26" t="str">
        <f>+VLOOKUP(A255,'[1]RACE 1 INP'!$B$2:$F$1148,5,FALSE)</f>
        <v>VM50</v>
      </c>
      <c r="J255" s="33"/>
      <c r="K255" s="26">
        <f>COUNTIF(I$7:I255,I255)</f>
        <v>21</v>
      </c>
      <c r="L255" s="33"/>
      <c r="M255" s="25">
        <f>+'[1]RACE 1 INP'!H250</f>
      </c>
      <c r="N255" s="27"/>
      <c r="O255" s="25">
        <f>+'[1]RACE 1 INP'!I250</f>
        <v>191</v>
      </c>
      <c r="P255" s="27"/>
      <c r="Q255" s="28">
        <f>+'[1]RACE 1 INP'!J250</f>
        <v>0.03224537037037037</v>
      </c>
    </row>
    <row r="256" spans="1:17" ht="12.75">
      <c r="A256" s="29">
        <v>250</v>
      </c>
      <c r="B256" s="33"/>
      <c r="C256" s="26" t="str">
        <f>+VLOOKUP(A256,'[1]RACE 1 INP'!$B$2:$F$1148,2,FALSE)</f>
        <v>Chris</v>
      </c>
      <c r="D256" s="33"/>
      <c r="E256" s="26" t="str">
        <f>+VLOOKUP(A256,'[1]RACE 1 INP'!$B$2:$F$1148,3,FALSE)</f>
        <v>Huntington</v>
      </c>
      <c r="F256" s="33"/>
      <c r="G256" s="26" t="str">
        <f>+VLOOKUP(A256,'[1]RACE 1 INP'!$B$2:$F$1148,4,FALSE)</f>
        <v>Mansfield</v>
      </c>
      <c r="H256" s="33"/>
      <c r="I256" s="26" t="str">
        <f>+VLOOKUP(A256,'[1]RACE 1 INP'!$B$2:$F$1148,5,FALSE)</f>
        <v>VL50+</v>
      </c>
      <c r="J256" s="33"/>
      <c r="K256" s="26">
        <f>COUNTIF(I$7:I256,I256)</f>
        <v>7</v>
      </c>
      <c r="L256" s="33"/>
      <c r="M256" s="25">
        <f>+'[1]RACE 1 INP'!H251</f>
        <v>59</v>
      </c>
      <c r="N256" s="27"/>
      <c r="O256" s="25">
        <f>+'[1]RACE 1 INP'!I251</f>
      </c>
      <c r="P256" s="27"/>
      <c r="Q256" s="28">
        <f>+'[1]RACE 1 INP'!J251</f>
        <v>0.03228009259259259</v>
      </c>
    </row>
    <row r="257" spans="1:17" ht="12.75">
      <c r="A257" s="29">
        <v>251</v>
      </c>
      <c r="B257" s="33"/>
      <c r="C257" s="26" t="str">
        <f>+VLOOKUP(A257,'[1]RACE 1 INP'!$B$2:$F$1148,2,FALSE)</f>
        <v>Alison</v>
      </c>
      <c r="D257" s="33"/>
      <c r="E257" s="26" t="str">
        <f>+VLOOKUP(A257,'[1]RACE 1 INP'!$B$2:$F$1148,3,FALSE)</f>
        <v>Pope</v>
      </c>
      <c r="F257" s="33"/>
      <c r="G257" s="26" t="str">
        <f>+VLOOKUP(A257,'[1]RACE 1 INP'!$B$2:$F$1148,4,FALSE)</f>
        <v>Ilkeston</v>
      </c>
      <c r="H257" s="33"/>
      <c r="I257" s="26" t="str">
        <f>+VLOOKUP(A257,'[1]RACE 1 INP'!$B$2:$F$1148,5,FALSE)</f>
        <v>SL</v>
      </c>
      <c r="J257" s="33"/>
      <c r="K257" s="26">
        <f>COUNTIF(I$7:I257,I257)</f>
        <v>28</v>
      </c>
      <c r="L257" s="33"/>
      <c r="M257" s="25">
        <f>+'[1]RACE 1 INP'!H252</f>
        <v>60</v>
      </c>
      <c r="N257" s="27"/>
      <c r="O257" s="25">
        <f>+'[1]RACE 1 INP'!I252</f>
      </c>
      <c r="P257" s="27"/>
      <c r="Q257" s="28">
        <f>+'[1]RACE 1 INP'!J252</f>
        <v>0.0324537037037037</v>
      </c>
    </row>
    <row r="258" spans="1:17" ht="12.75">
      <c r="A258" s="29">
        <v>252</v>
      </c>
      <c r="B258" s="33"/>
      <c r="C258" s="26" t="str">
        <f>+VLOOKUP(A258,'[1]RACE 1 INP'!$B$2:$F$1148,2,FALSE)</f>
        <v>Melanie</v>
      </c>
      <c r="D258" s="33"/>
      <c r="E258" s="26" t="str">
        <f>+VLOOKUP(A258,'[1]RACE 1 INP'!$B$2:$F$1148,3,FALSE)</f>
        <v>Hodson</v>
      </c>
      <c r="F258" s="33"/>
      <c r="G258" s="26" t="str">
        <f>+VLOOKUP(A258,'[1]RACE 1 INP'!$B$2:$F$1148,4,FALSE)</f>
        <v>Sutton</v>
      </c>
      <c r="H258" s="33"/>
      <c r="I258" s="26" t="str">
        <f>+VLOOKUP(A258,'[1]RACE 1 INP'!$B$2:$F$1148,5,FALSE)</f>
        <v>VL40</v>
      </c>
      <c r="J258" s="33"/>
      <c r="K258" s="26">
        <f>COUNTIF(I$7:I258,I258)</f>
        <v>7</v>
      </c>
      <c r="L258" s="33"/>
      <c r="M258" s="25">
        <f>+'[1]RACE 1 INP'!H253</f>
        <v>61</v>
      </c>
      <c r="N258" s="27"/>
      <c r="O258" s="25">
        <f>+'[1]RACE 1 INP'!I253</f>
      </c>
      <c r="P258" s="27"/>
      <c r="Q258" s="28">
        <f>+'[1]RACE 1 INP'!J253</f>
        <v>0.03263888888888889</v>
      </c>
    </row>
    <row r="259" spans="1:17" ht="12.75">
      <c r="A259" s="29">
        <v>253</v>
      </c>
      <c r="B259" s="33"/>
      <c r="C259" s="26" t="str">
        <f>+VLOOKUP(A259,'[1]RACE 1 INP'!$B$2:$F$1148,2,FALSE)</f>
        <v>Ron</v>
      </c>
      <c r="D259" s="33"/>
      <c r="E259" s="26" t="str">
        <f>+VLOOKUP(A259,'[1]RACE 1 INP'!$B$2:$F$1148,3,FALSE)</f>
        <v>Smith</v>
      </c>
      <c r="F259" s="33"/>
      <c r="G259" s="26" t="str">
        <f>+VLOOKUP(A259,'[1]RACE 1 INP'!$B$2:$F$1148,4,FALSE)</f>
        <v>North Derbyshire</v>
      </c>
      <c r="H259" s="33"/>
      <c r="I259" s="26" t="str">
        <f>+VLOOKUP(A259,'[1]RACE 1 INP'!$B$2:$F$1148,5,FALSE)</f>
        <v>VM60</v>
      </c>
      <c r="J259" s="33"/>
      <c r="K259" s="26">
        <f>COUNTIF(I$7:I259,I259)</f>
        <v>7</v>
      </c>
      <c r="L259" s="33"/>
      <c r="M259" s="25">
        <f>+'[1]RACE 1 INP'!H254</f>
      </c>
      <c r="N259" s="27"/>
      <c r="O259" s="25">
        <f>+'[1]RACE 1 INP'!I254</f>
        <v>192</v>
      </c>
      <c r="P259" s="27"/>
      <c r="Q259" s="28">
        <f>+'[1]RACE 1 INP'!J254</f>
        <v>0.03277777777777778</v>
      </c>
    </row>
    <row r="260" spans="1:17" ht="12.75">
      <c r="A260" s="29">
        <v>254</v>
      </c>
      <c r="B260" s="33"/>
      <c r="C260" s="26" t="str">
        <f>+VLOOKUP(A260,'[1]RACE 1 INP'!$B$2:$F$1148,2,FALSE)</f>
        <v>Dennis</v>
      </c>
      <c r="D260" s="33"/>
      <c r="E260" s="26" t="str">
        <f>+VLOOKUP(A260,'[1]RACE 1 INP'!$B$2:$F$1148,3,FALSE)</f>
        <v>Haynes</v>
      </c>
      <c r="F260" s="33"/>
      <c r="G260" s="26" t="str">
        <f>+VLOOKUP(A260,'[1]RACE 1 INP'!$B$2:$F$1148,4,FALSE)</f>
        <v>North Derbyshire</v>
      </c>
      <c r="H260" s="33"/>
      <c r="I260" s="26" t="str">
        <f>+VLOOKUP(A260,'[1]RACE 1 INP'!$B$2:$F$1148,5,FALSE)</f>
        <v>VM65+</v>
      </c>
      <c r="J260" s="33"/>
      <c r="K260" s="26">
        <f>COUNTIF(I$7:I260,I260)</f>
        <v>4</v>
      </c>
      <c r="L260" s="33"/>
      <c r="M260" s="25">
        <f>+'[1]RACE 1 INP'!H255</f>
      </c>
      <c r="N260" s="27"/>
      <c r="O260" s="25">
        <f>+'[1]RACE 1 INP'!I255</f>
        <v>193</v>
      </c>
      <c r="P260" s="27"/>
      <c r="Q260" s="28">
        <f>+'[1]RACE 1 INP'!J255</f>
        <v>0.03287037037037037</v>
      </c>
    </row>
    <row r="261" spans="1:17" ht="12.75">
      <c r="A261" s="29">
        <v>255</v>
      </c>
      <c r="B261" s="33"/>
      <c r="C261" s="26" t="str">
        <f>+VLOOKUP(A261,'[1]RACE 1 INP'!$B$2:$F$1148,2,FALSE)</f>
        <v>David</v>
      </c>
      <c r="D261" s="33"/>
      <c r="E261" s="26" t="str">
        <f>+VLOOKUP(A261,'[1]RACE 1 INP'!$B$2:$F$1148,3,FALSE)</f>
        <v>Edwards</v>
      </c>
      <c r="F261" s="33"/>
      <c r="G261" s="26" t="str">
        <f>+VLOOKUP(A261,'[1]RACE 1 INP'!$B$2:$F$1148,4,FALSE)</f>
        <v>North Derbyshire</v>
      </c>
      <c r="H261" s="33"/>
      <c r="I261" s="26" t="str">
        <f>+VLOOKUP(A261,'[1]RACE 1 INP'!$B$2:$F$1148,5,FALSE)</f>
        <v>VM60</v>
      </c>
      <c r="J261" s="33"/>
      <c r="K261" s="26">
        <f>COUNTIF(I$7:I261,I261)</f>
        <v>8</v>
      </c>
      <c r="L261" s="33"/>
      <c r="M261" s="25">
        <f>+'[1]RACE 1 INP'!H256</f>
      </c>
      <c r="N261" s="27"/>
      <c r="O261" s="25">
        <f>+'[1]RACE 1 INP'!I256</f>
        <v>194</v>
      </c>
      <c r="P261" s="27"/>
      <c r="Q261" s="28">
        <f>+'[1]RACE 1 INP'!J256</f>
        <v>0.03300925925925926</v>
      </c>
    </row>
    <row r="262" spans="1:17" ht="12.75">
      <c r="A262" s="29">
        <v>256</v>
      </c>
      <c r="B262" s="33"/>
      <c r="C262" s="26" t="str">
        <f>+VLOOKUP(A262,'[1]RACE 1 INP'!$B$2:$F$1148,2,FALSE)</f>
        <v>Sara</v>
      </c>
      <c r="D262" s="33"/>
      <c r="E262" s="26" t="str">
        <f>+VLOOKUP(A262,'[1]RACE 1 INP'!$B$2:$F$1148,3,FALSE)</f>
        <v>Russell</v>
      </c>
      <c r="F262" s="33"/>
      <c r="G262" s="26" t="str">
        <f>+VLOOKUP(A262,'[1]RACE 1 INP'!$B$2:$F$1148,4,FALSE)</f>
        <v>Belper</v>
      </c>
      <c r="H262" s="33"/>
      <c r="I262" s="26" t="str">
        <f>+VLOOKUP(A262,'[1]RACE 1 INP'!$B$2:$F$1148,5,FALSE)</f>
        <v>SL</v>
      </c>
      <c r="J262" s="33"/>
      <c r="K262" s="26">
        <f>COUNTIF(I$7:I262,I262)</f>
        <v>29</v>
      </c>
      <c r="L262" s="33"/>
      <c r="M262" s="25">
        <f>+'[1]RACE 1 INP'!H257</f>
        <v>62</v>
      </c>
      <c r="N262" s="27"/>
      <c r="O262" s="25">
        <f>+'[1]RACE 1 INP'!I257</f>
      </c>
      <c r="P262" s="27"/>
      <c r="Q262" s="28">
        <f>+'[1]RACE 1 INP'!J257</f>
        <v>0.033067129629629634</v>
      </c>
    </row>
    <row r="263" spans="1:17" ht="12.75">
      <c r="A263" s="29">
        <v>257</v>
      </c>
      <c r="B263" s="33"/>
      <c r="C263" s="26" t="str">
        <f>+VLOOKUP(A263,'[1]RACE 1 INP'!$B$2:$F$1148,2,FALSE)</f>
        <v>Wayne</v>
      </c>
      <c r="D263" s="33"/>
      <c r="E263" s="26" t="str">
        <f>+VLOOKUP(A263,'[1]RACE 1 INP'!$B$2:$F$1148,3,FALSE)</f>
        <v>Rhodes</v>
      </c>
      <c r="F263" s="33"/>
      <c r="G263" s="26" t="str">
        <f>+VLOOKUP(A263,'[1]RACE 1 INP'!$B$2:$F$1148,4,FALSE)</f>
        <v>Kimberley</v>
      </c>
      <c r="H263" s="33"/>
      <c r="I263" s="26" t="str">
        <f>+VLOOKUP(A263,'[1]RACE 1 INP'!$B$2:$F$1148,5,FALSE)</f>
        <v>SM</v>
      </c>
      <c r="J263" s="33"/>
      <c r="K263" s="26">
        <f>COUNTIF(I$7:I263,I263)</f>
        <v>73</v>
      </c>
      <c r="L263" s="33"/>
      <c r="M263" s="25">
        <f>+'[1]RACE 1 INP'!H258</f>
      </c>
      <c r="N263" s="27"/>
      <c r="O263" s="25">
        <f>+'[1]RACE 1 INP'!I258</f>
        <v>195</v>
      </c>
      <c r="P263" s="27"/>
      <c r="Q263" s="28">
        <f>+'[1]RACE 1 INP'!J258</f>
        <v>0.0333912037037037</v>
      </c>
    </row>
    <row r="264" spans="1:17" ht="12.75">
      <c r="A264" s="29">
        <v>258</v>
      </c>
      <c r="B264" s="33"/>
      <c r="C264" s="26" t="str">
        <f>+VLOOKUP(A264,'[1]RACE 1 INP'!$B$2:$F$1148,2,FALSE)</f>
        <v>Sue</v>
      </c>
      <c r="D264" s="33"/>
      <c r="E264" s="26" t="str">
        <f>+VLOOKUP(A264,'[1]RACE 1 INP'!$B$2:$F$1148,3,FALSE)</f>
        <v>Brundrett</v>
      </c>
      <c r="F264" s="33"/>
      <c r="G264" s="26" t="str">
        <f>+VLOOKUP(A264,'[1]RACE 1 INP'!$B$2:$F$1148,4,FALSE)</f>
        <v>North Derbyshire</v>
      </c>
      <c r="H264" s="33"/>
      <c r="I264" s="26" t="str">
        <f>+VLOOKUP(A264,'[1]RACE 1 INP'!$B$2:$F$1148,5,FALSE)</f>
        <v>VL40</v>
      </c>
      <c r="J264" s="33"/>
      <c r="K264" s="26">
        <f>COUNTIF(I$7:I264,I264)</f>
        <v>8</v>
      </c>
      <c r="L264" s="33"/>
      <c r="M264" s="25">
        <f>+'[1]RACE 1 INP'!H259</f>
        <v>63</v>
      </c>
      <c r="N264" s="27"/>
      <c r="O264" s="25">
        <f>+'[1]RACE 1 INP'!I259</f>
      </c>
      <c r="P264" s="27"/>
      <c r="Q264" s="28">
        <f>+'[1]RACE 1 INP'!J259</f>
        <v>0.033541666666666664</v>
      </c>
    </row>
    <row r="265" spans="1:17" ht="12.75">
      <c r="A265" s="29">
        <v>259</v>
      </c>
      <c r="B265" s="33"/>
      <c r="C265" s="26" t="str">
        <f>+VLOOKUP(A265,'[1]RACE 1 INP'!$B$2:$F$1148,2,FALSE)</f>
        <v>Jim</v>
      </c>
      <c r="D265" s="33"/>
      <c r="E265" s="26" t="str">
        <f>+VLOOKUP(A265,'[1]RACE 1 INP'!$B$2:$F$1148,3,FALSE)</f>
        <v>Smith</v>
      </c>
      <c r="F265" s="33"/>
      <c r="G265" s="26" t="str">
        <f>+VLOOKUP(A265,'[1]RACE 1 INP'!$B$2:$F$1148,4,FALSE)</f>
        <v>Kimberley</v>
      </c>
      <c r="H265" s="33"/>
      <c r="I265" s="26" t="str">
        <f>+VLOOKUP(A265,'[1]RACE 1 INP'!$B$2:$F$1148,5,FALSE)</f>
        <v>VM50</v>
      </c>
      <c r="J265" s="33"/>
      <c r="K265" s="26">
        <f>COUNTIF(I$7:I265,I265)</f>
        <v>22</v>
      </c>
      <c r="L265" s="33"/>
      <c r="M265" s="25">
        <f>+'[1]RACE 1 INP'!H260</f>
      </c>
      <c r="N265" s="27"/>
      <c r="O265" s="25">
        <f>+'[1]RACE 1 INP'!I260</f>
        <v>196</v>
      </c>
      <c r="P265" s="27"/>
      <c r="Q265" s="28">
        <f>+'[1]RACE 1 INP'!J260</f>
        <v>0.03369212962962963</v>
      </c>
    </row>
    <row r="266" spans="1:17" ht="12.75">
      <c r="A266" s="29">
        <v>260</v>
      </c>
      <c r="B266" s="33"/>
      <c r="C266" s="26" t="str">
        <f>+VLOOKUP(A266,'[1]RACE 1 INP'!$B$2:$F$1148,2,FALSE)</f>
        <v>Michelle</v>
      </c>
      <c r="D266" s="33"/>
      <c r="E266" s="26" t="str">
        <f>+VLOOKUP(A266,'[1]RACE 1 INP'!$B$2:$F$1148,3,FALSE)</f>
        <v>Robinson</v>
      </c>
      <c r="F266" s="33"/>
      <c r="G266" s="26" t="str">
        <f>+VLOOKUP(A266,'[1]RACE 1 INP'!$B$2:$F$1148,4,FALSE)</f>
        <v>Kimberley</v>
      </c>
      <c r="H266" s="33"/>
      <c r="I266" s="26" t="str">
        <f>+VLOOKUP(A266,'[1]RACE 1 INP'!$B$2:$F$1148,5,FALSE)</f>
        <v>VL45</v>
      </c>
      <c r="J266" s="33"/>
      <c r="K266" s="26">
        <f>COUNTIF(I$7:I266,I266)</f>
        <v>9</v>
      </c>
      <c r="L266" s="33"/>
      <c r="M266" s="25">
        <f>+'[1]RACE 1 INP'!H261</f>
        <v>64</v>
      </c>
      <c r="N266" s="27"/>
      <c r="O266" s="25">
        <f>+'[1]RACE 1 INP'!I261</f>
      </c>
      <c r="P266" s="27"/>
      <c r="Q266" s="28">
        <f>+'[1]RACE 1 INP'!J261</f>
        <v>0.033715277777777775</v>
      </c>
    </row>
    <row r="267" spans="1:17" ht="12.75">
      <c r="A267" s="29">
        <v>261</v>
      </c>
      <c r="B267" s="33"/>
      <c r="C267" s="26" t="str">
        <f>+VLOOKUP(A267,'[1]RACE 1 INP'!$B$2:$F$1148,2,FALSE)</f>
        <v>Suzanne</v>
      </c>
      <c r="D267" s="33"/>
      <c r="E267" s="26" t="str">
        <f>+VLOOKUP(A267,'[1]RACE 1 INP'!$B$2:$F$1148,3,FALSE)</f>
        <v>Mellor</v>
      </c>
      <c r="F267" s="33"/>
      <c r="G267" s="26" t="str">
        <f>+VLOOKUP(A267,'[1]RACE 1 INP'!$B$2:$F$1148,4,FALSE)</f>
        <v>North Derbyshire</v>
      </c>
      <c r="H267" s="33"/>
      <c r="I267" s="26" t="str">
        <f>+VLOOKUP(A267,'[1]RACE 1 INP'!$B$2:$F$1148,5,FALSE)</f>
        <v>SL</v>
      </c>
      <c r="J267" s="33"/>
      <c r="K267" s="26">
        <f>COUNTIF(I$7:I267,I267)</f>
        <v>30</v>
      </c>
      <c r="L267" s="33"/>
      <c r="M267" s="25">
        <f>+'[1]RACE 1 INP'!H262</f>
        <v>65</v>
      </c>
      <c r="N267" s="27"/>
      <c r="O267" s="25">
        <f>+'[1]RACE 1 INP'!I262</f>
      </c>
      <c r="P267" s="27"/>
      <c r="Q267" s="28">
        <f>+'[1]RACE 1 INP'!J262</f>
        <v>0.03380787037037037</v>
      </c>
    </row>
    <row r="268" spans="1:17" ht="12.75">
      <c r="A268" s="29">
        <v>262</v>
      </c>
      <c r="B268" s="33"/>
      <c r="C268" s="26" t="str">
        <f>+VLOOKUP(A268,'[1]RACE 1 INP'!$B$2:$F$1148,2,FALSE)</f>
        <v>Colin</v>
      </c>
      <c r="D268" s="33"/>
      <c r="E268" s="26" t="str">
        <f>+VLOOKUP(A268,'[1]RACE 1 INP'!$B$2:$F$1148,3,FALSE)</f>
        <v>Sinnott</v>
      </c>
      <c r="F268" s="33"/>
      <c r="G268" s="26" t="str">
        <f>+VLOOKUP(A268,'[1]RACE 1 INP'!$B$2:$F$1148,4,FALSE)</f>
        <v>North Derbyshire</v>
      </c>
      <c r="H268" s="33"/>
      <c r="I268" s="26" t="str">
        <f>+VLOOKUP(A268,'[1]RACE 1 INP'!$B$2:$F$1148,5,FALSE)</f>
        <v>VM55</v>
      </c>
      <c r="J268" s="33"/>
      <c r="K268" s="26">
        <f>COUNTIF(I$7:I268,I268)</f>
        <v>14</v>
      </c>
      <c r="L268" s="33"/>
      <c r="M268" s="25">
        <f>+'[1]RACE 1 INP'!H263</f>
      </c>
      <c r="N268" s="27"/>
      <c r="O268" s="25">
        <f>+'[1]RACE 1 INP'!I263</f>
        <v>197</v>
      </c>
      <c r="P268" s="27"/>
      <c r="Q268" s="28">
        <f>+'[1]RACE 1 INP'!J263</f>
        <v>0.03380787037037037</v>
      </c>
    </row>
    <row r="269" spans="1:17" ht="12.75">
      <c r="A269" s="29">
        <v>263</v>
      </c>
      <c r="B269" s="33"/>
      <c r="C269" s="26" t="str">
        <f>+VLOOKUP(A269,'[1]RACE 1 INP'!$B$2:$F$1148,2,FALSE)</f>
        <v>Jodie</v>
      </c>
      <c r="D269" s="33"/>
      <c r="E269" s="26" t="str">
        <f>+VLOOKUP(A269,'[1]RACE 1 INP'!$B$2:$F$1148,3,FALSE)</f>
        <v>Wainwright</v>
      </c>
      <c r="F269" s="33"/>
      <c r="G269" s="26" t="str">
        <f>+VLOOKUP(A269,'[1]RACE 1 INP'!$B$2:$F$1148,4,FALSE)</f>
        <v>Heanor</v>
      </c>
      <c r="H269" s="33"/>
      <c r="I269" s="26" t="str">
        <f>+VLOOKUP(A269,'[1]RACE 1 INP'!$B$2:$F$1148,5,FALSE)</f>
        <v>SL</v>
      </c>
      <c r="J269" s="33"/>
      <c r="K269" s="26">
        <f>COUNTIF(I$7:I269,I269)</f>
        <v>31</v>
      </c>
      <c r="L269" s="33"/>
      <c r="M269" s="25">
        <f>+'[1]RACE 1 INP'!H264</f>
        <v>66</v>
      </c>
      <c r="N269" s="27"/>
      <c r="O269" s="25">
        <f>+'[1]RACE 1 INP'!I264</f>
      </c>
      <c r="P269" s="27"/>
      <c r="Q269" s="28">
        <f>+'[1]RACE 1 INP'!J264</f>
        <v>0.03421296296296296</v>
      </c>
    </row>
    <row r="270" spans="1:17" ht="12.75">
      <c r="A270" s="29">
        <v>264</v>
      </c>
      <c r="B270" s="33"/>
      <c r="C270" s="26" t="str">
        <f>+VLOOKUP(A270,'[1]RACE 1 INP'!$B$2:$F$1148,2,FALSE)</f>
        <v>Sue</v>
      </c>
      <c r="D270" s="33"/>
      <c r="E270" s="26" t="str">
        <f>+VLOOKUP(A270,'[1]RACE 1 INP'!$B$2:$F$1148,3,FALSE)</f>
        <v>Lomas</v>
      </c>
      <c r="F270" s="33"/>
      <c r="G270" s="26" t="str">
        <f>+VLOOKUP(A270,'[1]RACE 1 INP'!$B$2:$F$1148,4,FALSE)</f>
        <v>Sutton</v>
      </c>
      <c r="H270" s="33"/>
      <c r="I270" s="26" t="str">
        <f>+VLOOKUP(A270,'[1]RACE 1 INP'!$B$2:$F$1148,5,FALSE)</f>
        <v>VL45</v>
      </c>
      <c r="J270" s="33"/>
      <c r="K270" s="26">
        <f>COUNTIF(I$7:I270,I270)</f>
        <v>10</v>
      </c>
      <c r="L270" s="33"/>
      <c r="M270" s="25">
        <f>+'[1]RACE 1 INP'!H265</f>
        <v>67</v>
      </c>
      <c r="N270" s="27"/>
      <c r="O270" s="25">
        <f>+'[1]RACE 1 INP'!I265</f>
      </c>
      <c r="P270" s="27"/>
      <c r="Q270" s="28">
        <f>+'[1]RACE 1 INP'!J265</f>
        <v>0.034722222222222224</v>
      </c>
    </row>
    <row r="271" spans="1:17" ht="12.75">
      <c r="A271" s="29">
        <v>265</v>
      </c>
      <c r="B271" s="33"/>
      <c r="C271" s="26" t="str">
        <f>+VLOOKUP(A271,'[1]RACE 1 INP'!$B$2:$F$1148,2,FALSE)</f>
        <v>Dave</v>
      </c>
      <c r="D271" s="33"/>
      <c r="E271" s="26" t="str">
        <f>+VLOOKUP(A271,'[1]RACE 1 INP'!$B$2:$F$1148,3,FALSE)</f>
        <v>Ward</v>
      </c>
      <c r="F271" s="33"/>
      <c r="G271" s="26" t="str">
        <f>+VLOOKUP(A271,'[1]RACE 1 INP'!$B$2:$F$1148,4,FALSE)</f>
        <v>Mansfield</v>
      </c>
      <c r="H271" s="33"/>
      <c r="I271" s="26" t="str">
        <f>+VLOOKUP(A271,'[1]RACE 1 INP'!$B$2:$F$1148,5,FALSE)</f>
        <v>VM50</v>
      </c>
      <c r="J271" s="33"/>
      <c r="K271" s="26">
        <f>COUNTIF(I$7:I271,I271)</f>
        <v>23</v>
      </c>
      <c r="L271" s="33"/>
      <c r="M271" s="25">
        <f>+'[1]RACE 1 INP'!H266</f>
      </c>
      <c r="N271" s="27"/>
      <c r="O271" s="25">
        <f>+'[1]RACE 1 INP'!I266</f>
        <v>198</v>
      </c>
      <c r="P271" s="27"/>
      <c r="Q271" s="28">
        <f>+'[1]RACE 1 INP'!J266</f>
        <v>0.03484953703703704</v>
      </c>
    </row>
    <row r="272" spans="1:17" ht="12.75">
      <c r="A272" s="29">
        <v>266</v>
      </c>
      <c r="B272" s="33"/>
      <c r="C272" s="26" t="str">
        <f>+VLOOKUP(A272,'[1]RACE 1 INP'!$B$2:$F$1148,2,FALSE)</f>
        <v>Lynn</v>
      </c>
      <c r="D272" s="33"/>
      <c r="E272" s="26" t="str">
        <f>+VLOOKUP(A272,'[1]RACE 1 INP'!$B$2:$F$1148,3,FALSE)</f>
        <v>Dilks</v>
      </c>
      <c r="F272" s="33"/>
      <c r="G272" s="26" t="str">
        <f>+VLOOKUP(A272,'[1]RACE 1 INP'!$B$2:$F$1148,4,FALSE)</f>
        <v>Chesapeake</v>
      </c>
      <c r="H272" s="33"/>
      <c r="I272" s="26" t="str">
        <f>+VLOOKUP(A272,'[1]RACE 1 INP'!$B$2:$F$1148,5,FALSE)</f>
        <v>SL</v>
      </c>
      <c r="J272" s="33"/>
      <c r="K272" s="26">
        <f>COUNTIF(I$7:I272,I272)</f>
        <v>32</v>
      </c>
      <c r="L272" s="33"/>
      <c r="M272" s="25">
        <f>+'[1]RACE 1 INP'!H267</f>
        <v>68</v>
      </c>
      <c r="N272" s="27"/>
      <c r="O272" s="25">
        <f>+'[1]RACE 1 INP'!I267</f>
      </c>
      <c r="P272" s="27"/>
      <c r="Q272" s="28">
        <f>+'[1]RACE 1 INP'!J267</f>
        <v>0.034930555555555555</v>
      </c>
    </row>
    <row r="273" spans="1:17" ht="12.75">
      <c r="A273" s="29">
        <v>267</v>
      </c>
      <c r="B273" s="33"/>
      <c r="C273" s="26" t="str">
        <f>+VLOOKUP(A273,'[1]RACE 1 INP'!$B$2:$F$1148,2,FALSE)</f>
        <v>Jean</v>
      </c>
      <c r="D273" s="33"/>
      <c r="E273" s="26" t="str">
        <f>+VLOOKUP(A273,'[1]RACE 1 INP'!$B$2:$F$1148,3,FALSE)</f>
        <v>Davies</v>
      </c>
      <c r="F273" s="33"/>
      <c r="G273" s="26" t="str">
        <f>+VLOOKUP(A273,'[1]RACE 1 INP'!$B$2:$F$1148,4,FALSE)</f>
        <v>Ilkeston</v>
      </c>
      <c r="H273" s="33"/>
      <c r="I273" s="26" t="str">
        <f>+VLOOKUP(A273,'[1]RACE 1 INP'!$B$2:$F$1148,5,FALSE)</f>
        <v>VL50+</v>
      </c>
      <c r="J273" s="33"/>
      <c r="K273" s="26">
        <f>COUNTIF(I$7:I273,I273)</f>
        <v>8</v>
      </c>
      <c r="L273" s="33"/>
      <c r="M273" s="25">
        <f>+'[1]RACE 1 INP'!H268</f>
        <v>69</v>
      </c>
      <c r="N273" s="27"/>
      <c r="O273" s="25">
        <f>+'[1]RACE 1 INP'!I268</f>
      </c>
      <c r="P273" s="27"/>
      <c r="Q273" s="28">
        <f>+'[1]RACE 1 INP'!J268</f>
        <v>0.035104166666666665</v>
      </c>
    </row>
    <row r="274" spans="1:17" ht="12.75">
      <c r="A274" s="29">
        <v>268</v>
      </c>
      <c r="B274" s="33"/>
      <c r="C274" s="26" t="str">
        <f>+VLOOKUP(A274,'[1]RACE 1 INP'!$B$2:$F$1148,2,FALSE)</f>
        <v>Angie</v>
      </c>
      <c r="D274" s="33"/>
      <c r="E274" s="26" t="str">
        <f>+VLOOKUP(A274,'[1]RACE 1 INP'!$B$2:$F$1148,3,FALSE)</f>
        <v>Young</v>
      </c>
      <c r="F274" s="33"/>
      <c r="G274" s="26" t="str">
        <f>+VLOOKUP(A274,'[1]RACE 1 INP'!$B$2:$F$1148,4,FALSE)</f>
        <v>Chesapeake</v>
      </c>
      <c r="H274" s="33"/>
      <c r="I274" s="26" t="str">
        <f>+VLOOKUP(A274,'[1]RACE 1 INP'!$B$2:$F$1148,5,FALSE)</f>
        <v>VL50+</v>
      </c>
      <c r="J274" s="33"/>
      <c r="K274" s="26">
        <f>COUNTIF(I$7:I274,I274)</f>
        <v>9</v>
      </c>
      <c r="L274" s="33"/>
      <c r="M274" s="25">
        <f>+'[1]RACE 1 INP'!H269</f>
        <v>70</v>
      </c>
      <c r="N274" s="27"/>
      <c r="O274" s="25">
        <f>+'[1]RACE 1 INP'!I269</f>
      </c>
      <c r="P274" s="27"/>
      <c r="Q274" s="28">
        <f>+'[1]RACE 1 INP'!J269</f>
        <v>0.03521990740740741</v>
      </c>
    </row>
    <row r="275" spans="1:17" ht="12.75">
      <c r="A275" s="29">
        <v>269</v>
      </c>
      <c r="B275" s="33"/>
      <c r="C275" s="26" t="str">
        <f>+VLOOKUP(A275,'[1]RACE 1 INP'!$B$2:$F$1148,2,FALSE)</f>
        <v>Kathryn</v>
      </c>
      <c r="D275" s="33"/>
      <c r="E275" s="26" t="str">
        <f>+VLOOKUP(A275,'[1]RACE 1 INP'!$B$2:$F$1148,3,FALSE)</f>
        <v>Spendlove</v>
      </c>
      <c r="F275" s="33"/>
      <c r="G275" s="26" t="str">
        <f>+VLOOKUP(A275,'[1]RACE 1 INP'!$B$2:$F$1148,4,FALSE)</f>
        <v>Heanor</v>
      </c>
      <c r="H275" s="33"/>
      <c r="I275" s="26" t="str">
        <f>+VLOOKUP(A275,'[1]RACE 1 INP'!$B$2:$F$1148,5,FALSE)</f>
        <v>VL45</v>
      </c>
      <c r="J275" s="33"/>
      <c r="K275" s="26">
        <f>COUNTIF(I$7:I275,I275)</f>
        <v>11</v>
      </c>
      <c r="L275" s="33"/>
      <c r="M275" s="25">
        <f>+'[1]RACE 1 INP'!H270</f>
        <v>71</v>
      </c>
      <c r="N275" s="27"/>
      <c r="O275" s="25">
        <f>+'[1]RACE 1 INP'!I270</f>
      </c>
      <c r="P275" s="27"/>
      <c r="Q275" s="28">
        <f>+'[1]RACE 1 INP'!J270</f>
        <v>0.035243055555555555</v>
      </c>
    </row>
    <row r="276" spans="1:17" ht="12.75">
      <c r="A276" s="29">
        <v>270</v>
      </c>
      <c r="B276" s="33"/>
      <c r="C276" s="26" t="str">
        <f>+VLOOKUP(A276,'[1]RACE 1 INP'!$B$2:$F$1148,2,FALSE)</f>
        <v>Tony</v>
      </c>
      <c r="D276" s="33"/>
      <c r="E276" s="26" t="str">
        <f>+VLOOKUP(A276,'[1]RACE 1 INP'!$B$2:$F$1148,3,FALSE)</f>
        <v>Rowbottom</v>
      </c>
      <c r="F276" s="33"/>
      <c r="G276" s="26" t="str">
        <f>+VLOOKUP(A276,'[1]RACE 1 INP'!$B$2:$F$1148,4,FALSE)</f>
        <v>Chesapeake</v>
      </c>
      <c r="H276" s="33"/>
      <c r="I276" s="26" t="str">
        <f>+VLOOKUP(A276,'[1]RACE 1 INP'!$B$2:$F$1148,5,FALSE)</f>
        <v>VM50</v>
      </c>
      <c r="J276" s="33"/>
      <c r="K276" s="26">
        <f>COUNTIF(I$7:I276,I276)</f>
        <v>24</v>
      </c>
      <c r="L276" s="33"/>
      <c r="M276" s="25">
        <f>+'[1]RACE 1 INP'!H271</f>
      </c>
      <c r="N276" s="27"/>
      <c r="O276" s="25">
        <f>+'[1]RACE 1 INP'!I271</f>
        <v>199</v>
      </c>
      <c r="P276" s="27"/>
      <c r="Q276" s="28">
        <f>+'[1]RACE 1 INP'!J271</f>
        <v>0.035868055555555556</v>
      </c>
    </row>
    <row r="277" spans="1:17" ht="12.75">
      <c r="A277" s="29">
        <v>271</v>
      </c>
      <c r="B277" s="33"/>
      <c r="C277" s="26" t="str">
        <f>+VLOOKUP(A277,'[1]RACE 1 INP'!$B$2:$F$1148,2,FALSE)</f>
        <v>Holly</v>
      </c>
      <c r="D277" s="33"/>
      <c r="E277" s="26" t="str">
        <f>+VLOOKUP(A277,'[1]RACE 1 INP'!$B$2:$F$1148,3,FALSE)</f>
        <v>Smith</v>
      </c>
      <c r="F277" s="33"/>
      <c r="G277" s="26" t="str">
        <f>+VLOOKUP(A277,'[1]RACE 1 INP'!$B$2:$F$1148,4,FALSE)</f>
        <v>Sutton</v>
      </c>
      <c r="H277" s="33"/>
      <c r="I277" s="26" t="str">
        <f>+VLOOKUP(A277,'[1]RACE 1 INP'!$B$2:$F$1148,5,FALSE)</f>
        <v>JL</v>
      </c>
      <c r="J277" s="33"/>
      <c r="K277" s="26">
        <f>COUNTIF(I$7:I277,I277)</f>
        <v>3</v>
      </c>
      <c r="L277" s="33"/>
      <c r="M277" s="25">
        <f>+'[1]RACE 1 INP'!H272</f>
        <v>72</v>
      </c>
      <c r="N277" s="27"/>
      <c r="O277" s="25">
        <f>+'[1]RACE 1 INP'!I272</f>
      </c>
      <c r="P277" s="27"/>
      <c r="Q277" s="28">
        <f>+'[1]RACE 1 INP'!J272</f>
        <v>0.0358912037037037</v>
      </c>
    </row>
    <row r="278" spans="1:17" ht="12.75">
      <c r="A278" s="29">
        <v>272</v>
      </c>
      <c r="B278" s="33"/>
      <c r="C278" s="26" t="str">
        <f>+VLOOKUP(A278,'[1]RACE 1 INP'!$B$2:$F$1148,2,FALSE)</f>
        <v>Sue</v>
      </c>
      <c r="D278" s="33"/>
      <c r="E278" s="26" t="str">
        <f>+VLOOKUP(A278,'[1]RACE 1 INP'!$B$2:$F$1148,3,FALSE)</f>
        <v>McLoughlin</v>
      </c>
      <c r="F278" s="33"/>
      <c r="G278" s="26" t="str">
        <f>+VLOOKUP(A278,'[1]RACE 1 INP'!$B$2:$F$1148,4,FALSE)</f>
        <v>Kimberley</v>
      </c>
      <c r="H278" s="33"/>
      <c r="I278" s="26" t="str">
        <f>+VLOOKUP(A278,'[1]RACE 1 INP'!$B$2:$F$1148,5,FALSE)</f>
        <v>VL55</v>
      </c>
      <c r="J278" s="33"/>
      <c r="K278" s="26">
        <f>COUNTIF(I$7:I278,I278)</f>
        <v>2</v>
      </c>
      <c r="L278" s="33"/>
      <c r="M278" s="25">
        <f>+'[1]RACE 1 INP'!H273</f>
        <v>73</v>
      </c>
      <c r="N278" s="27"/>
      <c r="O278" s="25">
        <f>+'[1]RACE 1 INP'!I273</f>
      </c>
      <c r="P278" s="27"/>
      <c r="Q278" s="28">
        <f>+'[1]RACE 1 INP'!J273</f>
        <v>0.03599537037037037</v>
      </c>
    </row>
    <row r="279" spans="1:17" ht="12.75">
      <c r="A279" s="29">
        <v>273</v>
      </c>
      <c r="B279" s="33"/>
      <c r="C279" s="26" t="str">
        <f>+VLOOKUP(A279,'[1]RACE 1 INP'!$B$2:$F$1148,2,FALSE)</f>
        <v>Rob</v>
      </c>
      <c r="D279" s="33"/>
      <c r="E279" s="26" t="str">
        <f>+VLOOKUP(A279,'[1]RACE 1 INP'!$B$2:$F$1148,3,FALSE)</f>
        <v>Bailey</v>
      </c>
      <c r="F279" s="33"/>
      <c r="G279" s="26" t="str">
        <f>+VLOOKUP(A279,'[1]RACE 1 INP'!$B$2:$F$1148,4,FALSE)</f>
        <v>Kimberley</v>
      </c>
      <c r="H279" s="33"/>
      <c r="I279" s="26" t="str">
        <f>+VLOOKUP(A279,'[1]RACE 1 INP'!$B$2:$F$1148,5,FALSE)</f>
        <v>VM60</v>
      </c>
      <c r="J279" s="33"/>
      <c r="K279" s="26">
        <f>COUNTIF(I$7:I279,I279)</f>
        <v>9</v>
      </c>
      <c r="L279" s="33"/>
      <c r="M279" s="25">
        <f>+'[1]RACE 1 INP'!H274</f>
      </c>
      <c r="N279" s="27"/>
      <c r="O279" s="25">
        <f>+'[1]RACE 1 INP'!I274</f>
        <v>200</v>
      </c>
      <c r="P279" s="27"/>
      <c r="Q279" s="28">
        <f>+'[1]RACE 1 INP'!J274</f>
        <v>0.03657407407407407</v>
      </c>
    </row>
    <row r="280" spans="1:17" ht="12.75">
      <c r="A280" s="29">
        <v>274</v>
      </c>
      <c r="B280" s="33"/>
      <c r="C280" s="26" t="str">
        <f>+VLOOKUP(A280,'[1]RACE 1 INP'!$B$2:$F$1148,2,FALSE)</f>
        <v>Paul</v>
      </c>
      <c r="D280" s="33"/>
      <c r="E280" s="26" t="str">
        <f>+VLOOKUP(A280,'[1]RACE 1 INP'!$B$2:$F$1148,3,FALSE)</f>
        <v>Turville</v>
      </c>
      <c r="F280" s="33"/>
      <c r="G280" s="26" t="str">
        <f>+VLOOKUP(A280,'[1]RACE 1 INP'!$B$2:$F$1148,4,FALSE)</f>
        <v>Kimberley</v>
      </c>
      <c r="H280" s="33"/>
      <c r="I280" s="26" t="str">
        <f>+VLOOKUP(A280,'[1]RACE 1 INP'!$B$2:$F$1148,5,FALSE)</f>
        <v>VM65+</v>
      </c>
      <c r="J280" s="33"/>
      <c r="K280" s="26">
        <f>COUNTIF(I$7:I280,I280)</f>
        <v>5</v>
      </c>
      <c r="L280" s="33"/>
      <c r="M280" s="25">
        <f>+'[1]RACE 1 INP'!H275</f>
      </c>
      <c r="N280" s="27"/>
      <c r="O280" s="25">
        <f>+'[1]RACE 1 INP'!I275</f>
        <v>201</v>
      </c>
      <c r="P280" s="27"/>
      <c r="Q280" s="28">
        <f>+'[1]RACE 1 INP'!J275</f>
        <v>0.036967592592592594</v>
      </c>
    </row>
    <row r="281" spans="1:17" ht="12.75">
      <c r="A281" s="29">
        <v>275</v>
      </c>
      <c r="B281" s="33"/>
      <c r="C281" s="26" t="str">
        <f>+VLOOKUP(A281,'[1]RACE 1 INP'!$B$2:$F$1148,2,FALSE)</f>
        <v>Linda</v>
      </c>
      <c r="D281" s="33"/>
      <c r="E281" s="26" t="str">
        <f>+VLOOKUP(A281,'[1]RACE 1 INP'!$B$2:$F$1148,3,FALSE)</f>
        <v>Sowter</v>
      </c>
      <c r="F281" s="33"/>
      <c r="G281" s="26" t="str">
        <f>+VLOOKUP(A281,'[1]RACE 1 INP'!$B$2:$F$1148,4,FALSE)</f>
        <v>Chesapeake</v>
      </c>
      <c r="H281" s="33"/>
      <c r="I281" s="26" t="str">
        <f>+VLOOKUP(A281,'[1]RACE 1 INP'!$B$2:$F$1148,5,FALSE)</f>
        <v>VL40</v>
      </c>
      <c r="J281" s="33"/>
      <c r="K281" s="26">
        <f>COUNTIF(I$7:I281,I281)</f>
        <v>9</v>
      </c>
      <c r="L281" s="33"/>
      <c r="M281" s="25">
        <f>+'[1]RACE 1 INP'!H276</f>
        <v>74</v>
      </c>
      <c r="N281" s="27"/>
      <c r="O281" s="25">
        <f>+'[1]RACE 1 INP'!I276</f>
      </c>
      <c r="P281" s="27"/>
      <c r="Q281" s="28">
        <f>+'[1]RACE 1 INP'!J276</f>
        <v>0.03725694444444445</v>
      </c>
    </row>
    <row r="282" spans="1:17" ht="12.75">
      <c r="A282" s="29">
        <v>276</v>
      </c>
      <c r="B282" s="33"/>
      <c r="C282" s="26" t="str">
        <f>+VLOOKUP(A282,'[1]RACE 1 INP'!$B$2:$F$1148,2,FALSE)</f>
        <v>Nicki</v>
      </c>
      <c r="D282" s="33"/>
      <c r="E282" s="26" t="str">
        <f>+VLOOKUP(A282,'[1]RACE 1 INP'!$B$2:$F$1148,3,FALSE)</f>
        <v>Foster</v>
      </c>
      <c r="F282" s="33"/>
      <c r="G282" s="26" t="str">
        <f>+VLOOKUP(A282,'[1]RACE 1 INP'!$B$2:$F$1148,4,FALSE)</f>
        <v>Chesapeake</v>
      </c>
      <c r="H282" s="33"/>
      <c r="I282" s="26" t="str">
        <f>+VLOOKUP(A282,'[1]RACE 1 INP'!$B$2:$F$1148,5,FALSE)</f>
        <v>SL</v>
      </c>
      <c r="J282" s="33"/>
      <c r="K282" s="26">
        <f>COUNTIF(I$7:I282,I282)</f>
        <v>33</v>
      </c>
      <c r="L282" s="33"/>
      <c r="M282" s="25">
        <f>+'[1]RACE 1 INP'!H277</f>
        <v>75</v>
      </c>
      <c r="N282" s="27"/>
      <c r="O282" s="25">
        <f>+'[1]RACE 1 INP'!I277</f>
      </c>
      <c r="P282" s="27"/>
      <c r="Q282" s="28">
        <f>+'[1]RACE 1 INP'!J277</f>
        <v>0.03966435185185185</v>
      </c>
    </row>
    <row r="283" spans="1:17" ht="12.75">
      <c r="A283" s="29">
        <v>277</v>
      </c>
      <c r="B283" s="33"/>
      <c r="C283" s="26" t="str">
        <f>+VLOOKUP(A283,'[1]RACE 1 INP'!$B$2:$F$1148,2,FALSE)</f>
        <v>Samantha</v>
      </c>
      <c r="D283" s="33"/>
      <c r="E283" s="26" t="str">
        <f>+VLOOKUP(A283,'[1]RACE 1 INP'!$B$2:$F$1148,3,FALSE)</f>
        <v>Dickinson</v>
      </c>
      <c r="F283" s="33"/>
      <c r="G283" s="26" t="str">
        <f>+VLOOKUP(A283,'[1]RACE 1 INP'!$B$2:$F$1148,4,FALSE)</f>
        <v>Chesapeake</v>
      </c>
      <c r="H283" s="33"/>
      <c r="I283" s="26" t="str">
        <f>+VLOOKUP(A283,'[1]RACE 1 INP'!$B$2:$F$1148,5,FALSE)</f>
        <v>SL</v>
      </c>
      <c r="J283" s="33"/>
      <c r="K283" s="26">
        <f>COUNTIF(I$7:I283,I283)</f>
        <v>34</v>
      </c>
      <c r="L283" s="33"/>
      <c r="M283" s="25">
        <f>+'[1]RACE 1 INP'!H278</f>
        <v>76</v>
      </c>
      <c r="N283" s="27"/>
      <c r="O283" s="25">
        <f>+'[1]RACE 1 INP'!I278</f>
      </c>
      <c r="P283" s="27"/>
      <c r="Q283" s="28">
        <f>+'[1]RACE 1 INP'!J278</f>
        <v>0.03966435185185185</v>
      </c>
    </row>
    <row r="284" spans="1:17" ht="12.75">
      <c r="A284" s="29"/>
      <c r="B284" s="33"/>
      <c r="C284" s="26"/>
      <c r="D284" s="33"/>
      <c r="E284" s="26"/>
      <c r="F284" s="33"/>
      <c r="G284" s="26"/>
      <c r="H284" s="33"/>
      <c r="I284" s="26"/>
      <c r="J284" s="33"/>
      <c r="K284" s="26"/>
      <c r="L284" s="33"/>
      <c r="M284" s="25"/>
      <c r="N284" s="27"/>
      <c r="O284" s="25"/>
      <c r="P284" s="27"/>
      <c r="Q284" s="28"/>
    </row>
    <row r="285" spans="1:17" ht="12.75">
      <c r="A285" s="29"/>
      <c r="B285" s="33"/>
      <c r="C285" s="26"/>
      <c r="D285" s="33"/>
      <c r="E285" s="26"/>
      <c r="F285" s="33"/>
      <c r="G285" s="26"/>
      <c r="H285" s="33"/>
      <c r="I285" s="26"/>
      <c r="J285" s="33"/>
      <c r="K285" s="26"/>
      <c r="L285" s="33"/>
      <c r="M285" s="25"/>
      <c r="N285" s="33"/>
      <c r="O285" s="25"/>
      <c r="P285" s="33"/>
      <c r="Q285" s="28"/>
    </row>
    <row r="286" spans="1:17" ht="12.75">
      <c r="A286" s="29"/>
      <c r="B286" s="33"/>
      <c r="C286" s="26"/>
      <c r="D286" s="33"/>
      <c r="E286" s="26"/>
      <c r="F286" s="33"/>
      <c r="G286" s="26"/>
      <c r="H286" s="33"/>
      <c r="I286" s="26"/>
      <c r="J286" s="33"/>
      <c r="K286" s="26"/>
      <c r="L286" s="33"/>
      <c r="M286" s="25"/>
      <c r="N286" s="33"/>
      <c r="O286" s="25"/>
      <c r="P286" s="33"/>
      <c r="Q286" s="28"/>
    </row>
    <row r="287" spans="1:17" ht="12.75">
      <c r="A287" s="29"/>
      <c r="B287" s="33"/>
      <c r="C287" s="26"/>
      <c r="D287" s="33"/>
      <c r="E287" s="26"/>
      <c r="F287" s="33"/>
      <c r="G287" s="26"/>
      <c r="H287" s="33"/>
      <c r="I287" s="26"/>
      <c r="J287" s="33"/>
      <c r="K287" s="26"/>
      <c r="L287" s="33"/>
      <c r="M287" s="25"/>
      <c r="N287" s="33"/>
      <c r="O287" s="25"/>
      <c r="P287" s="33"/>
      <c r="Q287" s="28"/>
    </row>
    <row r="288" spans="1:17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5"/>
    </row>
    <row r="289" spans="1:17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5"/>
    </row>
    <row r="290" ht="12.75">
      <c r="A290" t="s">
        <v>13</v>
      </c>
    </row>
  </sheetData>
  <printOptions/>
  <pageMargins left="0.75" right="0.75" top="1" bottom="1" header="0.5" footer="0.5"/>
  <pageSetup fitToHeight="4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9.00390625" style="0" customWidth="1"/>
    <col min="4" max="4" width="1.7109375" style="0" customWidth="1"/>
    <col min="5" max="5" width="7.28125" style="0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</cols>
  <sheetData>
    <row r="1" spans="1:25" ht="20.25">
      <c r="A1" s="36" t="s">
        <v>14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8"/>
      <c r="T1" s="38"/>
      <c r="U1" s="38"/>
      <c r="V1" s="38"/>
      <c r="W1" s="38"/>
      <c r="X1" s="38"/>
      <c r="Y1" s="3"/>
    </row>
    <row r="2" spans="1:25" ht="12.75">
      <c r="A2" s="39"/>
      <c r="B2" s="39"/>
      <c r="C2" s="39"/>
      <c r="D2" s="39"/>
      <c r="E2" s="40"/>
      <c r="F2" s="40"/>
      <c r="G2" s="41"/>
      <c r="H2" s="41"/>
      <c r="I2" s="41"/>
      <c r="J2" s="41"/>
      <c r="K2" s="41"/>
      <c r="L2" s="41"/>
      <c r="M2" s="41"/>
      <c r="N2" s="41"/>
      <c r="O2" s="39"/>
      <c r="P2" s="39"/>
      <c r="Q2" s="39"/>
      <c r="R2" s="39"/>
      <c r="S2" s="39"/>
      <c r="T2" s="39"/>
      <c r="U2" s="40"/>
      <c r="V2" s="39"/>
      <c r="W2" s="39"/>
      <c r="X2" s="39"/>
      <c r="Y2" s="39"/>
    </row>
    <row r="3" spans="1:25" ht="18">
      <c r="A3" s="8" t="s">
        <v>1</v>
      </c>
      <c r="B3" s="8"/>
      <c r="G3" s="15">
        <v>40288</v>
      </c>
      <c r="H3" s="15"/>
      <c r="I3" s="11" t="s">
        <v>15</v>
      </c>
      <c r="J3" s="11"/>
      <c r="K3" s="42"/>
      <c r="L3" s="42"/>
      <c r="M3" s="42"/>
      <c r="N3" s="42"/>
      <c r="O3" s="39"/>
      <c r="P3" s="39"/>
      <c r="Q3" s="39"/>
      <c r="R3" s="39"/>
      <c r="S3" s="39"/>
      <c r="T3" s="39"/>
      <c r="U3" s="40"/>
      <c r="V3" s="39"/>
      <c r="W3" s="39"/>
      <c r="X3" s="39"/>
      <c r="Y3" s="39"/>
    </row>
    <row r="6" spans="1:17" ht="12.75">
      <c r="A6" s="13" t="s">
        <v>16</v>
      </c>
      <c r="B6" s="13"/>
      <c r="C6" s="13" t="s">
        <v>17</v>
      </c>
      <c r="D6" s="13"/>
      <c r="E6" s="13" t="s">
        <v>18</v>
      </c>
      <c r="F6" s="13"/>
      <c r="G6" s="13" t="s">
        <v>19</v>
      </c>
      <c r="H6" s="13"/>
      <c r="I6" s="13" t="s">
        <v>17</v>
      </c>
      <c r="J6" s="13"/>
      <c r="K6" s="13" t="s">
        <v>18</v>
      </c>
      <c r="L6" s="13"/>
      <c r="M6" s="13" t="s">
        <v>20</v>
      </c>
      <c r="N6" s="13"/>
      <c r="O6" s="43" t="s">
        <v>17</v>
      </c>
      <c r="P6" s="43"/>
      <c r="Q6" s="13" t="s">
        <v>18</v>
      </c>
    </row>
    <row r="7" spans="1:17" ht="12.75">
      <c r="A7" t="s">
        <v>21</v>
      </c>
      <c r="C7">
        <v>11</v>
      </c>
      <c r="E7">
        <f>10+8+14+31+49</f>
        <v>112</v>
      </c>
      <c r="G7" t="s">
        <v>21</v>
      </c>
      <c r="I7">
        <v>11</v>
      </c>
      <c r="K7">
        <f>104+111+118</f>
        <v>333</v>
      </c>
      <c r="M7" t="s">
        <v>21</v>
      </c>
      <c r="O7">
        <v>22</v>
      </c>
      <c r="Q7">
        <f>112+333</f>
        <v>445</v>
      </c>
    </row>
    <row r="8" spans="1:17" ht="12.75">
      <c r="A8" t="s">
        <v>22</v>
      </c>
      <c r="C8">
        <v>10</v>
      </c>
      <c r="E8">
        <f>4+12+13+20+23+28+47</f>
        <v>147</v>
      </c>
      <c r="G8" t="s">
        <v>23</v>
      </c>
      <c r="I8">
        <v>10</v>
      </c>
      <c r="K8">
        <f>99+106+146</f>
        <v>351</v>
      </c>
      <c r="M8" t="s">
        <v>22</v>
      </c>
      <c r="O8">
        <v>19</v>
      </c>
      <c r="Q8">
        <f>147+357</f>
        <v>504</v>
      </c>
    </row>
    <row r="9" spans="1:17" ht="12.75">
      <c r="A9" t="s">
        <v>23</v>
      </c>
      <c r="C9">
        <v>9</v>
      </c>
      <c r="E9">
        <f>18+22+29+30+32+33</f>
        <v>164</v>
      </c>
      <c r="G9" t="s">
        <v>22</v>
      </c>
      <c r="I9">
        <v>9</v>
      </c>
      <c r="K9">
        <f>73+141+143</f>
        <v>357</v>
      </c>
      <c r="M9" t="s">
        <v>23</v>
      </c>
      <c r="O9">
        <v>19</v>
      </c>
      <c r="Q9">
        <f>164+351</f>
        <v>515</v>
      </c>
    </row>
    <row r="10" spans="1:17" ht="12.75">
      <c r="A10" t="s">
        <v>24</v>
      </c>
      <c r="C10">
        <v>8</v>
      </c>
      <c r="E10">
        <f>10+17+27+42+68+79</f>
        <v>243</v>
      </c>
      <c r="G10" t="s">
        <v>25</v>
      </c>
      <c r="I10">
        <v>8</v>
      </c>
      <c r="K10">
        <f>86+122+181</f>
        <v>389</v>
      </c>
      <c r="M10" t="s">
        <v>24</v>
      </c>
      <c r="O10">
        <v>15</v>
      </c>
      <c r="Q10">
        <f>243+390</f>
        <v>633</v>
      </c>
    </row>
    <row r="11" spans="1:17" ht="12.75">
      <c r="A11" t="s">
        <v>26</v>
      </c>
      <c r="C11">
        <v>7</v>
      </c>
      <c r="E11">
        <f>6+35+36+37+48+55+80</f>
        <v>297</v>
      </c>
      <c r="G11" t="s">
        <v>24</v>
      </c>
      <c r="I11">
        <v>7</v>
      </c>
      <c r="K11">
        <f>84+115+191</f>
        <v>390</v>
      </c>
      <c r="M11" t="s">
        <v>27</v>
      </c>
      <c r="O11">
        <v>11</v>
      </c>
      <c r="Q11">
        <f>335+420</f>
        <v>755</v>
      </c>
    </row>
    <row r="12" spans="1:17" ht="12.75">
      <c r="A12" t="s">
        <v>28</v>
      </c>
      <c r="C12">
        <v>6</v>
      </c>
      <c r="E12">
        <f>10+16+18+26+38+66+128</f>
        <v>302</v>
      </c>
      <c r="G12" t="s">
        <v>27</v>
      </c>
      <c r="I12">
        <v>6</v>
      </c>
      <c r="K12">
        <f>127+138+155</f>
        <v>420</v>
      </c>
      <c r="M12" t="s">
        <v>26</v>
      </c>
      <c r="O12">
        <v>11</v>
      </c>
      <c r="Q12">
        <f>297+475</f>
        <v>772</v>
      </c>
    </row>
    <row r="13" spans="1:17" ht="12.75">
      <c r="A13" t="s">
        <v>27</v>
      </c>
      <c r="C13">
        <v>5</v>
      </c>
      <c r="E13">
        <f>15+43+50+53+56+57+61</f>
        <v>335</v>
      </c>
      <c r="G13" t="s">
        <v>29</v>
      </c>
      <c r="H13" s="44"/>
      <c r="I13">
        <v>5</v>
      </c>
      <c r="K13">
        <f>93+160+179</f>
        <v>432</v>
      </c>
      <c r="M13" t="s">
        <v>28</v>
      </c>
      <c r="O13">
        <v>9</v>
      </c>
      <c r="Q13">
        <f>302+542</f>
        <v>844</v>
      </c>
    </row>
    <row r="14" spans="1:17" ht="12.75">
      <c r="A14" t="s">
        <v>30</v>
      </c>
      <c r="C14">
        <v>4</v>
      </c>
      <c r="E14">
        <f>24+25+60+63+72+75+92</f>
        <v>411</v>
      </c>
      <c r="G14" t="s">
        <v>26</v>
      </c>
      <c r="H14" s="44"/>
      <c r="I14">
        <v>4</v>
      </c>
      <c r="K14">
        <f>52+211+212</f>
        <v>475</v>
      </c>
      <c r="M14" t="s">
        <v>25</v>
      </c>
      <c r="O14">
        <v>9</v>
      </c>
      <c r="Q14">
        <f>1161+389</f>
        <v>1550</v>
      </c>
    </row>
    <row r="15" spans="1:17" ht="12.75">
      <c r="A15" t="s">
        <v>29</v>
      </c>
      <c r="C15">
        <v>3</v>
      </c>
      <c r="E15">
        <f>19+21+46+71+74+91+97</f>
        <v>419</v>
      </c>
      <c r="G15" t="s">
        <v>28</v>
      </c>
      <c r="I15">
        <v>3</v>
      </c>
      <c r="K15">
        <f>69+213+260</f>
        <v>542</v>
      </c>
      <c r="M15" t="s">
        <v>29</v>
      </c>
      <c r="O15">
        <v>8</v>
      </c>
      <c r="Q15">
        <f>419+432</f>
        <v>851</v>
      </c>
    </row>
    <row r="16" spans="1:17" ht="12.75">
      <c r="A16" t="s">
        <v>31</v>
      </c>
      <c r="C16">
        <v>2</v>
      </c>
      <c r="E16">
        <f>121+123+144+163+165+166+184</f>
        <v>1066</v>
      </c>
      <c r="G16" t="s">
        <v>30</v>
      </c>
      <c r="H16" s="44"/>
      <c r="I16">
        <v>2</v>
      </c>
      <c r="K16">
        <f>189+220+222</f>
        <v>631</v>
      </c>
      <c r="M16" t="s">
        <v>30</v>
      </c>
      <c r="O16">
        <v>6</v>
      </c>
      <c r="Q16">
        <f>411+631</f>
        <v>1042</v>
      </c>
    </row>
    <row r="17" spans="1:17" ht="12.75">
      <c r="A17" t="s">
        <v>25</v>
      </c>
      <c r="C17">
        <v>1</v>
      </c>
      <c r="E17">
        <f>39+67+136+148+246+247+278</f>
        <v>1161</v>
      </c>
      <c r="G17" t="s">
        <v>31</v>
      </c>
      <c r="I17">
        <v>1</v>
      </c>
      <c r="K17">
        <f>196+266+268</f>
        <v>730</v>
      </c>
      <c r="M17" t="s">
        <v>31</v>
      </c>
      <c r="O17">
        <v>3</v>
      </c>
      <c r="Q17">
        <f>1066+730</f>
        <v>1796</v>
      </c>
    </row>
    <row r="19" spans="3:15" ht="12.75">
      <c r="C19">
        <f>SUM(C7:C18)</f>
        <v>66</v>
      </c>
      <c r="I19">
        <f>SUM(I7:I18)</f>
        <v>66</v>
      </c>
      <c r="O19">
        <f>SUM(O7:O18)</f>
        <v>132</v>
      </c>
    </row>
    <row r="21" spans="1:17" ht="12.75">
      <c r="A21" s="45"/>
      <c r="B21" s="45"/>
      <c r="C21" s="13"/>
      <c r="D21" s="13"/>
      <c r="Q21" s="13"/>
    </row>
    <row r="23" spans="1:17" ht="12.75">
      <c r="A23" s="13"/>
      <c r="B23" s="13"/>
      <c r="C23" s="13"/>
      <c r="D23" s="13"/>
      <c r="G23" s="13"/>
      <c r="H23" s="13"/>
      <c r="J23" s="13"/>
      <c r="K23" s="13"/>
      <c r="L23" s="13"/>
      <c r="M23" s="13"/>
      <c r="N23" s="13"/>
      <c r="O23" s="43"/>
      <c r="P23" s="43"/>
      <c r="Q23" s="13"/>
    </row>
    <row r="34" spans="1:2" ht="12.75">
      <c r="A34" s="13"/>
      <c r="B34" s="13"/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spans="11:12" ht="12.75">
      <c r="K41" s="46"/>
      <c r="L41" s="46"/>
    </row>
  </sheetData>
  <printOptions/>
  <pageMargins left="0.75" right="0.75" top="1" bottom="1" header="0.5" footer="0.5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2010-04-20T22:15:44Z</cp:lastPrinted>
  <dcterms:created xsi:type="dcterms:W3CDTF">2010-04-20T22:14:24Z</dcterms:created>
  <dcterms:modified xsi:type="dcterms:W3CDTF">2010-05-19T07:12:18Z</dcterms:modified>
  <cp:category/>
  <cp:version/>
  <cp:contentType/>
  <cp:contentStatus/>
</cp:coreProperties>
</file>