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95" yWindow="2205" windowWidth="11895" windowHeight="6570" activeTab="1"/>
  </bookViews>
  <sheets>
    <sheet name="Results" sheetId="1" r:id="rId1"/>
    <sheet name="Tables" sheetId="2" r:id="rId2"/>
    <sheet name="Juniors" sheetId="3" r:id="rId3"/>
  </sheets>
  <definedNames/>
  <calcPr fullCalcOnLoad="1"/>
</workbook>
</file>

<file path=xl/sharedStrings.xml><?xml version="1.0" encoding="utf-8"?>
<sst xmlns="http://schemas.openxmlformats.org/spreadsheetml/2006/main" count="277" uniqueCount="181">
  <si>
    <t>1st runner =25pts, 2nd runner = 24pts, 3rd runner = 23pts etc</t>
  </si>
  <si>
    <t>X/C &amp; Summer league count as one event each, to score points 4 races in each league must be completed</t>
  </si>
  <si>
    <t xml:space="preserve">4 League races = 1 event. </t>
  </si>
  <si>
    <t>Runner</t>
  </si>
  <si>
    <t>1st X/C</t>
  </si>
  <si>
    <t>2nd X/C</t>
  </si>
  <si>
    <t>3rd X/C</t>
  </si>
  <si>
    <t>4th X/C</t>
  </si>
  <si>
    <t>5th X/C</t>
  </si>
  <si>
    <t>1st race</t>
  </si>
  <si>
    <t>2nd race</t>
  </si>
  <si>
    <t>3rd race</t>
  </si>
  <si>
    <t>4th race</t>
  </si>
  <si>
    <t>Merrill 10k</t>
  </si>
  <si>
    <t>Any Marathon</t>
  </si>
  <si>
    <t>Rob Rainsford</t>
  </si>
  <si>
    <t>Chris Rainsford</t>
  </si>
  <si>
    <t>Gary Antcliffe</t>
  </si>
  <si>
    <t>Lee Perkins</t>
  </si>
  <si>
    <t xml:space="preserve">Age </t>
  </si>
  <si>
    <t>v40</t>
  </si>
  <si>
    <t>v45</t>
  </si>
  <si>
    <t>v50</t>
  </si>
  <si>
    <t>sm</t>
  </si>
  <si>
    <t>sl</t>
  </si>
  <si>
    <t>v60</t>
  </si>
  <si>
    <t>X/C Avg</t>
  </si>
  <si>
    <t>Race Avg</t>
  </si>
  <si>
    <t>Age</t>
  </si>
  <si>
    <t>Name</t>
  </si>
  <si>
    <t>Score</t>
  </si>
  <si>
    <t>Male Veteran Table</t>
  </si>
  <si>
    <t>Female Veteran Table</t>
  </si>
  <si>
    <t>Senior Male Table</t>
  </si>
  <si>
    <t>Senior Female Table</t>
  </si>
  <si>
    <t>Junior Table</t>
  </si>
  <si>
    <t>League Tables</t>
  </si>
  <si>
    <t>North Midlands X/C</t>
  </si>
  <si>
    <t>Overall Table</t>
  </si>
  <si>
    <t>Tony Weatherson</t>
  </si>
  <si>
    <t>Glenda Alton</t>
  </si>
  <si>
    <t>Steve Ashmore</t>
  </si>
  <si>
    <t>7 events must be completed to score club championship points</t>
  </si>
  <si>
    <t>X/C county championship</t>
  </si>
  <si>
    <t>Pride Park 10k</t>
  </si>
  <si>
    <t>Buxton 1/2 Marathon</t>
  </si>
  <si>
    <t>Long Eaton 5 miler</t>
  </si>
  <si>
    <t>Rolls Royce 10 miler</t>
  </si>
  <si>
    <t>Pride Park 2 mile relays</t>
  </si>
  <si>
    <t>Tim Wealthall 1 mile</t>
  </si>
  <si>
    <t>Newstead Abbey Dash</t>
  </si>
  <si>
    <t>Joe Rainsford</t>
  </si>
  <si>
    <t>Pride park 2 mile fun run</t>
  </si>
  <si>
    <t>Long Eaton 2 mile fun run</t>
  </si>
  <si>
    <t>Newstead Abbey 3 mile Dash</t>
  </si>
  <si>
    <t>Summer league race 1</t>
  </si>
  <si>
    <t>Summer league race 2</t>
  </si>
  <si>
    <t>Summer league race 3</t>
  </si>
  <si>
    <t>Summer league race 4</t>
  </si>
  <si>
    <t>Summer league race 5</t>
  </si>
  <si>
    <t>1st Best score</t>
  </si>
  <si>
    <t>2nd Best score</t>
  </si>
  <si>
    <t>3rd Best score</t>
  </si>
  <si>
    <t>4th Best score</t>
  </si>
  <si>
    <t>5th Best score</t>
  </si>
  <si>
    <t>6th Best score</t>
  </si>
  <si>
    <t>7th Best score</t>
  </si>
  <si>
    <t>Total of 7 best scores</t>
  </si>
  <si>
    <t>Total score for 12 races</t>
  </si>
  <si>
    <t xml:space="preserve">sm </t>
  </si>
  <si>
    <t>Darren Ridout</t>
  </si>
  <si>
    <t>1500m Track Loughboro</t>
  </si>
  <si>
    <t>Burton 2m Fun run</t>
  </si>
  <si>
    <t>Mansfield fun run</t>
  </si>
  <si>
    <t>v35</t>
  </si>
  <si>
    <t>Alastair Hobday</t>
  </si>
  <si>
    <t>Alan Smith</t>
  </si>
  <si>
    <t>Russ Wilkinson</t>
  </si>
  <si>
    <t>Jill Burke</t>
  </si>
  <si>
    <t>Lisa Palmer</t>
  </si>
  <si>
    <t>Chris Mellors</t>
  </si>
  <si>
    <t>Donna Baker</t>
  </si>
  <si>
    <t>Steve Wardle</t>
  </si>
  <si>
    <t>Worksop 1/2 Marathon</t>
  </si>
  <si>
    <t>Summer league 2nd race</t>
  </si>
  <si>
    <t>Summer league 3rd race</t>
  </si>
  <si>
    <t>Summer league 4th race</t>
  </si>
  <si>
    <t>Summer league 5th race</t>
  </si>
  <si>
    <t>Belper meadows relay</t>
  </si>
  <si>
    <t>Tim Simpson</t>
  </si>
  <si>
    <t>Total</t>
  </si>
  <si>
    <t>Heather Wesson</t>
  </si>
  <si>
    <t>Derby 10k</t>
  </si>
  <si>
    <t>Ed Godber</t>
  </si>
  <si>
    <t>Summer league 1st race</t>
  </si>
  <si>
    <t>Andy Marriott</t>
  </si>
  <si>
    <t>Sam North Mile</t>
  </si>
  <si>
    <t>Senior and Veterans will be scored seperately</t>
  </si>
  <si>
    <t>Yvonne Hobday</t>
  </si>
  <si>
    <t>Richard Charlesworth</t>
  </si>
  <si>
    <t>Ashley Deeming</t>
  </si>
  <si>
    <t>Laura Harvey</t>
  </si>
  <si>
    <t>1st NMXC</t>
  </si>
  <si>
    <t>2nd NMXC</t>
  </si>
  <si>
    <t>3rd NMXC</t>
  </si>
  <si>
    <t>4th NMXC</t>
  </si>
  <si>
    <t>NMXC Avg</t>
  </si>
  <si>
    <t>Runner 1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</si>
  <si>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</si>
  <si>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</si>
  <si>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</si>
  <si>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</si>
  <si>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</si>
  <si>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</si>
  <si>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</si>
  <si>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</si>
  <si>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HEANOR RUNNING CLUB 2013 - CLUB CHAMPIONSHIP EVENTS</t>
  </si>
  <si>
    <t xml:space="preserve">Midlands xc </t>
  </si>
  <si>
    <t>Blackpool 10k</t>
  </si>
  <si>
    <t>Shelton 10k</t>
  </si>
  <si>
    <t>Louise Insley</t>
  </si>
  <si>
    <t>Adam Biggs</t>
  </si>
  <si>
    <t>Neil Hopwell</t>
  </si>
  <si>
    <t>Carla Fox</t>
  </si>
  <si>
    <t>Gemma Housley</t>
  </si>
  <si>
    <t>Milly Newton</t>
  </si>
  <si>
    <t>Glenn Salkeld</t>
  </si>
  <si>
    <t>Jo Potter</t>
  </si>
  <si>
    <t>Paul Mercer</t>
  </si>
  <si>
    <t>Jon Curtis</t>
  </si>
  <si>
    <t>Paul Clarke</t>
  </si>
  <si>
    <t>Sarah Lewis</t>
  </si>
  <si>
    <t>Rose Leivers</t>
  </si>
  <si>
    <t>Mike Richmond</t>
  </si>
  <si>
    <t>Mark Powell</t>
  </si>
  <si>
    <t>Lizzie Poole</t>
  </si>
  <si>
    <t>Tim Robinson</t>
  </si>
  <si>
    <t>Wendy Roethenbaugh</t>
  </si>
  <si>
    <t>Rachel Welch</t>
  </si>
  <si>
    <t>Laura Bowley</t>
  </si>
  <si>
    <t>Richard Needham</t>
  </si>
  <si>
    <t>Dale Annable</t>
  </si>
  <si>
    <t>Josh Housley</t>
  </si>
  <si>
    <t>Dawn Morland</t>
  </si>
  <si>
    <t>Adrian Smith</t>
  </si>
  <si>
    <t>Carl Hughes</t>
  </si>
  <si>
    <t>Simon Neumman</t>
  </si>
  <si>
    <t>Tom Roethenbaugh</t>
  </si>
  <si>
    <t>Shane Rice</t>
  </si>
  <si>
    <t>Loughborough 5k</t>
  </si>
  <si>
    <t>Wendy Mullinuex</t>
  </si>
  <si>
    <t>Paul Bratby</t>
  </si>
  <si>
    <t>NMXC</t>
  </si>
  <si>
    <t>Tim Holling</t>
  </si>
  <si>
    <t>New Runner 4</t>
  </si>
  <si>
    <t>Paul Winfield</t>
  </si>
  <si>
    <t>Chris Booker</t>
  </si>
  <si>
    <t>Jeff Everitt</t>
  </si>
  <si>
    <t>Garry Cooper</t>
  </si>
  <si>
    <t>Abbie Leivers</t>
  </si>
  <si>
    <t>Danielle Smith</t>
  </si>
  <si>
    <t>Matt Bickerstaff</t>
  </si>
  <si>
    <t>Stuart King</t>
  </si>
  <si>
    <t>James Mee</t>
  </si>
  <si>
    <t>Danny Heathcote</t>
  </si>
  <si>
    <t>Andy Basey</t>
  </si>
  <si>
    <t>Tom O'Mara</t>
  </si>
  <si>
    <t>James O'Mara</t>
  </si>
  <si>
    <t>Lesley Smith</t>
  </si>
  <si>
    <t>Rita Fisher</t>
  </si>
  <si>
    <t>Georgia Stirland</t>
  </si>
  <si>
    <t>November  Lara 1m &amp; 5k</t>
  </si>
  <si>
    <t>Sarah Fullaway</t>
  </si>
  <si>
    <t>Paul Harpham</t>
  </si>
  <si>
    <t>Dominic Beresford</t>
  </si>
  <si>
    <t>Mark Morgan</t>
  </si>
  <si>
    <t>Ben O'Connell</t>
  </si>
  <si>
    <t>Robin Clegg</t>
  </si>
  <si>
    <t>Lily Winfield</t>
  </si>
  <si>
    <t>Phobe Winfield</t>
  </si>
  <si>
    <t>Emily Deeming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</si>
</sst>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1">
    <font>
      <sz val="10"/>
      <name val="Arial"/>
      <family val="0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entury Gothic"/>
      <family val="2"/>
    </font>
    <font>
      <sz val="14"/>
      <name val="Century Gothic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4"/>
      <name val="Tahoma"/>
      <family val="2"/>
    </font>
    <font>
      <sz val="14"/>
      <name val="Arial"/>
      <family val="2"/>
    </font>
    <font>
      <sz val="12"/>
      <name val="Century Gothic"/>
      <family val="2"/>
    </font>
    <font>
      <sz val="12"/>
      <name val="Tahoma"/>
      <family val="2"/>
    </font>
    <font>
      <sz val="12"/>
      <name val="Arial"/>
      <family val="2"/>
    </font>
    <font>
      <b/>
      <sz val="24"/>
      <color indexed="18"/>
      <name val="Tahoma"/>
      <family val="2"/>
    </font>
    <font>
      <b/>
      <sz val="10"/>
      <color indexed="18"/>
      <name val="Arial"/>
      <family val="2"/>
    </font>
    <font>
      <b/>
      <sz val="14"/>
      <color indexed="18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0"/>
      <color indexed="9"/>
      <name val="Century Gothic"/>
      <family val="2"/>
    </font>
    <font>
      <b/>
      <sz val="12"/>
      <name val="Arial"/>
      <family val="2"/>
    </font>
    <font>
      <sz val="24"/>
      <color indexed="18"/>
      <name val="Tahoma"/>
      <family val="2"/>
    </font>
    <font>
      <b/>
      <sz val="9"/>
      <color indexed="12"/>
      <name val="Tahoma"/>
      <family val="2"/>
    </font>
    <font>
      <b/>
      <sz val="9"/>
      <color indexed="12"/>
      <name val="Century Gothic"/>
      <family val="2"/>
    </font>
    <font>
      <sz val="11"/>
      <name val="Century Gothic"/>
      <family val="2"/>
    </font>
    <font>
      <b/>
      <sz val="14"/>
      <color indexed="1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22"/>
        <bgColor indexed="1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/>
      <protection/>
    </xf>
    <xf numFmtId="1" fontId="2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1" fontId="9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/>
      <protection/>
    </xf>
    <xf numFmtId="1" fontId="12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1" fillId="34" borderId="0" xfId="0" applyNumberFormat="1" applyFont="1" applyFill="1" applyBorder="1" applyAlignment="1" applyProtection="1">
      <alignment/>
      <protection/>
    </xf>
    <xf numFmtId="1" fontId="14" fillId="35" borderId="0" xfId="0" applyNumberFormat="1" applyFont="1" applyFill="1" applyBorder="1" applyAlignment="1" applyProtection="1">
      <alignment horizontal="left"/>
      <protection/>
    </xf>
    <xf numFmtId="0" fontId="14" fillId="35" borderId="0" xfId="0" applyNumberFormat="1" applyFont="1" applyFill="1" applyBorder="1" applyAlignment="1" applyProtection="1">
      <alignment horizontal="left"/>
      <protection/>
    </xf>
    <xf numFmtId="0" fontId="14" fillId="35" borderId="0" xfId="0" applyNumberFormat="1" applyFont="1" applyFill="1" applyBorder="1" applyAlignment="1" applyProtection="1">
      <alignment horizontal="center"/>
      <protection/>
    </xf>
    <xf numFmtId="0" fontId="16" fillId="35" borderId="0" xfId="0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3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/>
    </xf>
    <xf numFmtId="0" fontId="17" fillId="35" borderId="0" xfId="0" applyNumberFormat="1" applyFont="1" applyFill="1" applyBorder="1" applyAlignment="1" applyProtection="1">
      <alignment wrapText="1"/>
      <protection/>
    </xf>
    <xf numFmtId="0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12" xfId="0" applyNumberFormat="1" applyFont="1" applyFill="1" applyBorder="1" applyAlignment="1" applyProtection="1">
      <alignment horizontal="center" vertical="center" wrapText="1"/>
      <protection/>
    </xf>
    <xf numFmtId="0" fontId="4" fillId="37" borderId="0" xfId="0" applyNumberFormat="1" applyFont="1" applyFill="1" applyBorder="1" applyAlignment="1" applyProtection="1">
      <alignment/>
      <protection/>
    </xf>
    <xf numFmtId="0" fontId="15" fillId="3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14" fillId="35" borderId="13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34" borderId="13" xfId="0" applyNumberFormat="1" applyFont="1" applyFill="1" applyBorder="1" applyAlignment="1" applyProtection="1">
      <alignment/>
      <protection locked="0"/>
    </xf>
    <xf numFmtId="0" fontId="9" fillId="33" borderId="0" xfId="0" applyNumberFormat="1" applyFont="1" applyFill="1" applyBorder="1" applyAlignment="1" applyProtection="1">
      <alignment/>
      <protection locked="0"/>
    </xf>
    <xf numFmtId="0" fontId="4" fillId="34" borderId="13" xfId="0" applyNumberFormat="1" applyFont="1" applyFill="1" applyBorder="1" applyAlignment="1" applyProtection="1">
      <alignment/>
      <protection locked="0"/>
    </xf>
    <xf numFmtId="0" fontId="2" fillId="34" borderId="0" xfId="0" applyNumberFormat="1" applyFont="1" applyFill="1" applyBorder="1" applyAlignment="1" applyProtection="1">
      <alignment/>
      <protection locked="0"/>
    </xf>
    <xf numFmtId="0" fontId="11" fillId="33" borderId="13" xfId="0" applyNumberFormat="1" applyFont="1" applyFill="1" applyBorder="1" applyAlignment="1" applyProtection="1">
      <alignment/>
      <protection locked="0"/>
    </xf>
    <xf numFmtId="0" fontId="12" fillId="33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36" borderId="14" xfId="0" applyNumberFormat="1" applyFont="1" applyFill="1" applyBorder="1" applyAlignment="1" applyProtection="1">
      <alignment/>
      <protection locked="0"/>
    </xf>
    <xf numFmtId="0" fontId="3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1" fontId="14" fillId="35" borderId="0" xfId="0" applyNumberFormat="1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" fontId="9" fillId="33" borderId="0" xfId="0" applyNumberFormat="1" applyFont="1" applyFill="1" applyBorder="1" applyAlignment="1" applyProtection="1">
      <alignment/>
      <protection locked="0"/>
    </xf>
    <xf numFmtId="1" fontId="2" fillId="34" borderId="0" xfId="0" applyNumberFormat="1" applyFont="1" applyFill="1" applyBorder="1" applyAlignment="1" applyProtection="1">
      <alignment/>
      <protection locked="0"/>
    </xf>
    <xf numFmtId="1" fontId="12" fillId="33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35" borderId="0" xfId="0" applyNumberFormat="1" applyFont="1" applyFill="1" applyBorder="1" applyAlignment="1" applyProtection="1">
      <alignment horizontal="left"/>
      <protection locked="0"/>
    </xf>
    <xf numFmtId="0" fontId="15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3" fillId="34" borderId="0" xfId="0" applyFont="1" applyFill="1" applyAlignment="1" applyProtection="1">
      <alignment/>
      <protection locked="0"/>
    </xf>
    <xf numFmtId="0" fontId="14" fillId="35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33" borderId="0" xfId="0" applyNumberFormat="1" applyFont="1" applyFill="1" applyBorder="1" applyAlignment="1" applyProtection="1">
      <alignment horizontal="center"/>
      <protection locked="0"/>
    </xf>
    <xf numFmtId="0" fontId="4" fillId="34" borderId="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12" fillId="33" borderId="0" xfId="0" applyNumberFormat="1" applyFont="1" applyFill="1" applyBorder="1" applyAlignment="1" applyProtection="1">
      <alignment horizontal="center"/>
      <protection locked="0"/>
    </xf>
    <xf numFmtId="0" fontId="5" fillId="34" borderId="0" xfId="0" applyNumberFormat="1" applyFont="1" applyFill="1" applyBorder="1" applyAlignment="1" applyProtection="1">
      <alignment/>
      <protection locked="0"/>
    </xf>
    <xf numFmtId="0" fontId="11" fillId="34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35" borderId="0" xfId="0" applyFill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/>
    </xf>
    <xf numFmtId="0" fontId="19" fillId="38" borderId="0" xfId="0" applyNumberFormat="1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 locked="0"/>
    </xf>
    <xf numFmtId="0" fontId="0" fillId="37" borderId="10" xfId="0" applyNumberFormat="1" applyFill="1" applyBorder="1" applyAlignment="1" applyProtection="1">
      <alignment horizontal="center"/>
      <protection locked="0"/>
    </xf>
    <xf numFmtId="0" fontId="0" fillId="37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center"/>
      <protection locked="0"/>
    </xf>
    <xf numFmtId="0" fontId="8" fillId="37" borderId="10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/>
      <protection locked="0"/>
    </xf>
    <xf numFmtId="0" fontId="6" fillId="37" borderId="10" xfId="0" applyNumberFormat="1" applyFont="1" applyFill="1" applyBorder="1" applyAlignment="1" applyProtection="1">
      <alignment horizontal="center"/>
      <protection locked="0"/>
    </xf>
    <xf numFmtId="0" fontId="6" fillId="37" borderId="10" xfId="0" applyNumberFormat="1" applyFont="1" applyFill="1" applyBorder="1" applyAlignment="1" applyProtection="1">
      <alignment/>
      <protection locked="0"/>
    </xf>
    <xf numFmtId="1" fontId="6" fillId="37" borderId="10" xfId="0" applyNumberFormat="1" applyFont="1" applyFill="1" applyBorder="1" applyAlignment="1" applyProtection="1">
      <alignment horizontal="center"/>
      <protection locked="0"/>
    </xf>
    <xf numFmtId="0" fontId="0" fillId="37" borderId="10" xfId="0" applyNumberFormat="1" applyFill="1" applyBorder="1" applyAlignment="1" applyProtection="1">
      <alignment horizontal="center"/>
      <protection/>
    </xf>
    <xf numFmtId="0" fontId="0" fillId="37" borderId="10" xfId="0" applyNumberFormat="1" applyFill="1" applyBorder="1" applyAlignment="1" applyProtection="1">
      <alignment/>
      <protection/>
    </xf>
    <xf numFmtId="1" fontId="0" fillId="37" borderId="10" xfId="0" applyNumberForma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 horizontal="center"/>
      <protection/>
    </xf>
    <xf numFmtId="14" fontId="0" fillId="37" borderId="10" xfId="0" applyNumberFormat="1" applyFill="1" applyBorder="1" applyAlignment="1" applyProtection="1">
      <alignment/>
      <protection/>
    </xf>
    <xf numFmtId="0" fontId="0" fillId="37" borderId="10" xfId="0" applyNumberFormat="1" applyFill="1" applyBorder="1" applyAlignment="1" applyProtection="1">
      <alignment horizontal="left"/>
      <protection/>
    </xf>
    <xf numFmtId="14" fontId="0" fillId="37" borderId="10" xfId="0" applyNumberForma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1" fontId="0" fillId="37" borderId="18" xfId="0" applyNumberFormat="1" applyFill="1" applyBorder="1" applyAlignment="1" applyProtection="1">
      <alignment horizontal="center" vertical="center"/>
      <protection/>
    </xf>
    <xf numFmtId="1" fontId="2" fillId="37" borderId="18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 locked="0"/>
    </xf>
    <xf numFmtId="0" fontId="0" fillId="37" borderId="10" xfId="0" applyNumberFormat="1" applyFont="1" applyFill="1" applyBorder="1" applyAlignment="1" applyProtection="1">
      <alignment horizontal="center"/>
      <protection/>
    </xf>
    <xf numFmtId="0" fontId="0" fillId="37" borderId="10" xfId="0" applyNumberFormat="1" applyFont="1" applyFill="1" applyBorder="1" applyAlignment="1" applyProtection="1">
      <alignment/>
      <protection/>
    </xf>
    <xf numFmtId="1" fontId="0" fillId="37" borderId="10" xfId="0" applyNumberFormat="1" applyFont="1" applyFill="1" applyBorder="1" applyAlignment="1" applyProtection="1">
      <alignment horizontal="center"/>
      <protection/>
    </xf>
    <xf numFmtId="14" fontId="0" fillId="37" borderId="1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1" fontId="0" fillId="38" borderId="10" xfId="0" applyNumberFormat="1" applyFill="1" applyBorder="1" applyAlignment="1" applyProtection="1">
      <alignment/>
      <protection/>
    </xf>
    <xf numFmtId="1" fontId="2" fillId="38" borderId="10" xfId="0" applyNumberFormat="1" applyFont="1" applyFill="1" applyBorder="1" applyAlignment="1" applyProtection="1">
      <alignment horizontal="center" vertical="center"/>
      <protection locked="0"/>
    </xf>
    <xf numFmtId="1" fontId="2" fillId="38" borderId="10" xfId="0" applyNumberFormat="1" applyFont="1" applyFill="1" applyBorder="1" applyAlignment="1" applyProtection="1">
      <alignment horizontal="center" vertical="center"/>
      <protection/>
    </xf>
    <xf numFmtId="1" fontId="0" fillId="38" borderId="10" xfId="0" applyNumberFormat="1" applyFont="1" applyFill="1" applyBorder="1" applyAlignment="1" applyProtection="1">
      <alignment horizontal="center" vertical="center"/>
      <protection/>
    </xf>
    <xf numFmtId="1" fontId="0" fillId="38" borderId="10" xfId="0" applyNumberFormat="1" applyFill="1" applyBorder="1" applyAlignment="1" applyProtection="1">
      <alignment horizontal="center" vertical="center"/>
      <protection/>
    </xf>
    <xf numFmtId="0" fontId="4" fillId="38" borderId="10" xfId="0" applyNumberFormat="1" applyFont="1" applyFill="1" applyBorder="1" applyAlignment="1" applyProtection="1">
      <alignment/>
      <protection locked="0"/>
    </xf>
    <xf numFmtId="1" fontId="2" fillId="38" borderId="10" xfId="0" applyNumberFormat="1" applyFont="1" applyFill="1" applyBorder="1" applyAlignment="1" applyProtection="1">
      <alignment horizontal="center" vertical="center"/>
      <protection locked="0"/>
    </xf>
    <xf numFmtId="1" fontId="2" fillId="38" borderId="10" xfId="0" applyNumberFormat="1" applyFont="1" applyFill="1" applyBorder="1" applyAlignment="1" applyProtection="1">
      <alignment horizontal="center" vertical="center"/>
      <protection/>
    </xf>
    <xf numFmtId="1" fontId="0" fillId="38" borderId="10" xfId="0" applyNumberForma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0" fontId="3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35" borderId="0" xfId="0" applyNumberFormat="1" applyFont="1" applyFill="1" applyBorder="1" applyAlignment="1" applyProtection="1">
      <alignment/>
      <protection locked="0"/>
    </xf>
    <xf numFmtId="1" fontId="22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36" borderId="11" xfId="0" applyNumberFormat="1" applyFont="1" applyFill="1" applyBorder="1" applyAlignment="1" applyProtection="1">
      <alignment horizontal="center" vertical="center" wrapText="1"/>
      <protection/>
    </xf>
    <xf numFmtId="0" fontId="2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36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22" fillId="36" borderId="12" xfId="0" applyNumberFormat="1" applyFont="1" applyFill="1" applyBorder="1" applyAlignment="1" applyProtection="1">
      <alignment horizontal="center" vertical="center" wrapText="1"/>
      <protection/>
    </xf>
    <xf numFmtId="0" fontId="23" fillId="35" borderId="19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1" fontId="2" fillId="37" borderId="10" xfId="0" applyNumberFormat="1" applyFont="1" applyFill="1" applyBorder="1" applyAlignment="1" applyProtection="1">
      <alignment horizontal="center" vertical="center"/>
      <protection/>
    </xf>
    <xf numFmtId="1" fontId="0" fillId="39" borderId="10" xfId="0" applyNumberFormat="1" applyFill="1" applyBorder="1" applyAlignment="1" applyProtection="1">
      <alignment horizontal="center" vertical="center"/>
      <protection/>
    </xf>
    <xf numFmtId="1" fontId="0" fillId="39" borderId="10" xfId="0" applyNumberFormat="1" applyFont="1" applyFill="1" applyBorder="1" applyAlignment="1" applyProtection="1">
      <alignment horizontal="center" vertical="center"/>
      <protection/>
    </xf>
    <xf numFmtId="0" fontId="17" fillId="35" borderId="10" xfId="0" applyNumberFormat="1" applyFont="1" applyFill="1" applyBorder="1" applyAlignment="1" applyProtection="1">
      <alignment wrapText="1"/>
      <protection/>
    </xf>
    <xf numFmtId="1" fontId="0" fillId="37" borderId="10" xfId="0" applyNumberFormat="1" applyFill="1" applyBorder="1" applyAlignment="1" applyProtection="1">
      <alignment/>
      <protection/>
    </xf>
    <xf numFmtId="1" fontId="0" fillId="37" borderId="10" xfId="0" applyNumberFormat="1" applyFont="1" applyFill="1" applyBorder="1" applyAlignment="1" applyProtection="1">
      <alignment/>
      <protection/>
    </xf>
    <xf numFmtId="1" fontId="16" fillId="35" borderId="0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/>
      <protection/>
    </xf>
    <xf numFmtId="1" fontId="4" fillId="34" borderId="0" xfId="0" applyNumberFormat="1" applyFont="1" applyFill="1" applyBorder="1" applyAlignment="1" applyProtection="1">
      <alignment/>
      <protection/>
    </xf>
    <xf numFmtId="1" fontId="11" fillId="34" borderId="0" xfId="0" applyNumberFormat="1" applyFont="1" applyFill="1" applyBorder="1" applyAlignment="1" applyProtection="1">
      <alignment/>
      <protection/>
    </xf>
    <xf numFmtId="1" fontId="18" fillId="35" borderId="0" xfId="0" applyNumberFormat="1" applyFont="1" applyFill="1" applyBorder="1" applyAlignment="1" applyProtection="1">
      <alignment wrapText="1"/>
      <protection/>
    </xf>
    <xf numFmtId="1" fontId="4" fillId="37" borderId="0" xfId="0" applyNumberFormat="1" applyFont="1" applyFill="1" applyBorder="1" applyAlignment="1" applyProtection="1">
      <alignment/>
      <protection/>
    </xf>
    <xf numFmtId="0" fontId="3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38" borderId="10" xfId="0" applyNumberFormat="1" applyFont="1" applyFill="1" applyBorder="1" applyAlignment="1" applyProtection="1">
      <alignment/>
      <protection locked="0"/>
    </xf>
    <xf numFmtId="14" fontId="26" fillId="38" borderId="10" xfId="0" applyNumberFormat="1" applyFont="1" applyFill="1" applyBorder="1" applyAlignment="1" applyProtection="1">
      <alignment horizontal="left"/>
      <protection locked="0"/>
    </xf>
    <xf numFmtId="1" fontId="26" fillId="38" borderId="10" xfId="0" applyNumberFormat="1" applyFont="1" applyFill="1" applyBorder="1" applyAlignment="1" applyProtection="1">
      <alignment horizontal="center" vertical="center"/>
      <protection locked="0"/>
    </xf>
    <xf numFmtId="1" fontId="26" fillId="37" borderId="10" xfId="0" applyNumberFormat="1" applyFont="1" applyFill="1" applyBorder="1" applyAlignment="1" applyProtection="1">
      <alignment horizontal="center" vertical="center"/>
      <protection/>
    </xf>
    <xf numFmtId="1" fontId="26" fillId="38" borderId="10" xfId="0" applyNumberFormat="1" applyFont="1" applyFill="1" applyBorder="1" applyAlignment="1" applyProtection="1">
      <alignment horizontal="center" vertical="center"/>
      <protection/>
    </xf>
    <xf numFmtId="1" fontId="26" fillId="39" borderId="10" xfId="0" applyNumberFormat="1" applyFont="1" applyFill="1" applyBorder="1" applyAlignment="1" applyProtection="1">
      <alignment horizontal="center" vertical="center"/>
      <protection/>
    </xf>
    <xf numFmtId="1" fontId="26" fillId="38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 applyProtection="1">
      <alignment horizontal="center" vertical="center"/>
      <protection locked="0"/>
    </xf>
    <xf numFmtId="1" fontId="26" fillId="0" borderId="16" xfId="0" applyNumberFormat="1" applyFont="1" applyFill="1" applyBorder="1" applyAlignment="1" applyProtection="1">
      <alignment horizontal="center" vertical="center"/>
      <protection locked="0"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37" borderId="10" xfId="0" applyFont="1" applyFill="1" applyBorder="1" applyAlignment="1" applyProtection="1">
      <alignment/>
      <protection/>
    </xf>
    <xf numFmtId="1" fontId="26" fillId="37" borderId="10" xfId="0" applyNumberFormat="1" applyFont="1" applyFill="1" applyBorder="1" applyAlignment="1" applyProtection="1">
      <alignment/>
      <protection/>
    </xf>
    <xf numFmtId="1" fontId="26" fillId="38" borderId="10" xfId="0" applyNumberFormat="1" applyFont="1" applyFill="1" applyBorder="1" applyAlignment="1" applyProtection="1">
      <alignment/>
      <protection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7" fillId="38" borderId="0" xfId="0" applyNumberFormat="1" applyFont="1" applyFill="1" applyBorder="1" applyAlignment="1" applyProtection="1">
      <alignment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/>
      <protection locked="0"/>
    </xf>
    <xf numFmtId="0" fontId="8" fillId="37" borderId="10" xfId="0" applyFont="1" applyFill="1" applyBorder="1" applyAlignment="1" applyProtection="1">
      <alignment horizontal="center" vertical="center"/>
      <protection locked="0"/>
    </xf>
    <xf numFmtId="0" fontId="20" fillId="35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H699"/>
  <sheetViews>
    <sheetView showGridLines="0" zoomScalePageLayoutView="0" workbookViewId="0" topLeftCell="A1">
      <pane ySplit="10" topLeftCell="A62" activePane="bottomLeft" state="frozen"/>
      <selection pane="topLeft" activeCell="R1" sqref="R1"/>
      <selection pane="bottomLeft" activeCell="V89" sqref="V89"/>
    </sheetView>
  </sheetViews>
  <sheetFormatPr defaultColWidth="10.00390625" defaultRowHeight="12.75"/>
  <cols>
    <col min="1" max="1" width="6.00390625" style="39" customWidth="1"/>
    <col min="2" max="2" width="23.28125" style="40" customWidth="1"/>
    <col min="3" max="3" width="4.7109375" style="52" customWidth="1"/>
    <col min="4" max="4" width="5.28125" style="5" hidden="1" customWidth="1"/>
    <col min="5" max="5" width="4.28125" style="40" customWidth="1"/>
    <col min="6" max="6" width="4.140625" style="2" hidden="1" customWidth="1"/>
    <col min="7" max="7" width="4.28125" style="61" customWidth="1"/>
    <col min="8" max="8" width="5.140625" style="33" hidden="1" customWidth="1"/>
    <col min="9" max="9" width="4.28125" style="40" bestFit="1" customWidth="1"/>
    <col min="10" max="10" width="2.28125" style="2" hidden="1" customWidth="1"/>
    <col min="11" max="11" width="4.28125" style="61" bestFit="1" customWidth="1"/>
    <col min="12" max="12" width="4.00390625" style="33" hidden="1" customWidth="1"/>
    <col min="13" max="13" width="3.421875" style="33" hidden="1" customWidth="1"/>
    <col min="14" max="14" width="3.28125" style="33" hidden="1" customWidth="1"/>
    <col min="15" max="15" width="4.57421875" style="33" hidden="1" customWidth="1"/>
    <col min="16" max="16" width="4.00390625" style="33" hidden="1" customWidth="1"/>
    <col min="17" max="18" width="6.00390625" style="33" customWidth="1"/>
    <col min="19" max="19" width="2.140625" style="33" hidden="1" customWidth="1"/>
    <col min="20" max="20" width="6.00390625" style="33" customWidth="1"/>
    <col min="21" max="21" width="2.140625" style="33" hidden="1" customWidth="1"/>
    <col min="22" max="22" width="6.00390625" style="33" customWidth="1"/>
    <col min="23" max="23" width="2.140625" style="33" hidden="1" customWidth="1"/>
    <col min="24" max="24" width="6.00390625" style="33" customWidth="1"/>
    <col min="25" max="26" width="2.140625" style="33" hidden="1" customWidth="1"/>
    <col min="27" max="29" width="3.00390625" style="33" hidden="1" customWidth="1"/>
    <col min="30" max="30" width="6.00390625" style="33" customWidth="1"/>
    <col min="31" max="31" width="9.00390625" style="40" customWidth="1"/>
    <col min="32" max="32" width="14.140625" style="40" customWidth="1"/>
    <col min="33" max="33" width="8.57421875" style="40" customWidth="1"/>
    <col min="34" max="34" width="2.140625" style="2" hidden="1" customWidth="1"/>
    <col min="35" max="35" width="9.57421875" style="40" customWidth="1"/>
    <col min="36" max="36" width="8.28125" style="66" customWidth="1"/>
    <col min="37" max="37" width="2.140625" style="3" hidden="1" customWidth="1"/>
    <col min="38" max="38" width="10.00390625" style="40" customWidth="1"/>
    <col min="39" max="39" width="8.421875" style="40" customWidth="1"/>
    <col min="40" max="40" width="2.140625" style="2" hidden="1" customWidth="1"/>
    <col min="41" max="41" width="8.28125" style="40" customWidth="1"/>
    <col min="42" max="42" width="2.140625" style="2" hidden="1" customWidth="1"/>
    <col min="43" max="44" width="10.00390625" style="40" customWidth="1"/>
    <col min="45" max="49" width="2.140625" style="2" hidden="1" customWidth="1"/>
    <col min="50" max="50" width="6.28125" style="2" customWidth="1"/>
    <col min="51" max="51" width="10.57421875" style="40" customWidth="1"/>
    <col min="52" max="52" width="12.140625" style="40" customWidth="1"/>
    <col min="53" max="53" width="10.57421875" style="40" customWidth="1"/>
    <col min="54" max="54" width="12.140625" style="40" customWidth="1"/>
    <col min="55" max="55" width="10.00390625" style="40" customWidth="1"/>
    <col min="56" max="56" width="11.421875" style="2" bestFit="1" customWidth="1"/>
    <col min="57" max="58" width="7.57421875" style="2" hidden="1" customWidth="1"/>
    <col min="59" max="59" width="11.421875" style="2" hidden="1" customWidth="1"/>
    <col min="60" max="60" width="8.7109375" style="2" hidden="1" customWidth="1"/>
    <col min="61" max="61" width="9.8515625" style="2" hidden="1" customWidth="1"/>
    <col min="62" max="62" width="10.00390625" style="2" hidden="1" customWidth="1"/>
    <col min="63" max="63" width="9.57421875" style="2" hidden="1" customWidth="1"/>
    <col min="64" max="64" width="8.7109375" style="2" hidden="1" customWidth="1"/>
    <col min="65" max="65" width="10.28125" style="2" hidden="1" customWidth="1"/>
    <col min="66" max="66" width="11.421875" style="2" hidden="1" customWidth="1"/>
    <col min="67" max="67" width="10.28125" style="2" hidden="1" customWidth="1"/>
    <col min="68" max="68" width="8.7109375" style="2" hidden="1" customWidth="1"/>
    <col min="69" max="69" width="8.8515625" style="2" hidden="1" customWidth="1"/>
    <col min="70" max="70" width="6.421875" style="2" hidden="1" customWidth="1"/>
    <col min="71" max="71" width="7.421875" style="2" hidden="1" customWidth="1"/>
    <col min="72" max="76" width="6.8515625" style="2" hidden="1" customWidth="1"/>
    <col min="77" max="77" width="10.28125" style="5" bestFit="1" customWidth="1"/>
    <col min="78" max="78" width="10.28125" style="2" bestFit="1" customWidth="1"/>
    <col min="79" max="16384" width="10.00390625" style="2" customWidth="1"/>
  </cols>
  <sheetData>
    <row r="1" spans="1:77" s="23" customFormat="1" ht="30" customHeight="1">
      <c r="A1" s="38"/>
      <c r="B1" s="125" t="s">
        <v>116</v>
      </c>
      <c r="C1" s="51"/>
      <c r="D1" s="20"/>
      <c r="E1" s="59"/>
      <c r="F1" s="21"/>
      <c r="G1" s="60"/>
      <c r="H1" s="32"/>
      <c r="I1" s="59"/>
      <c r="J1" s="21"/>
      <c r="K1" s="60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59"/>
      <c r="AF1" s="59"/>
      <c r="AG1" s="59"/>
      <c r="AH1" s="21"/>
      <c r="AI1" s="59"/>
      <c r="AJ1" s="65"/>
      <c r="AK1" s="22"/>
      <c r="AL1" s="59"/>
      <c r="AM1" s="59"/>
      <c r="AN1" s="21"/>
      <c r="AO1" s="59"/>
      <c r="AP1" s="21"/>
      <c r="AQ1" s="59"/>
      <c r="AR1" s="59"/>
      <c r="AS1" s="21"/>
      <c r="AT1" s="21"/>
      <c r="AU1" s="21"/>
      <c r="AV1" s="21"/>
      <c r="AW1" s="21"/>
      <c r="AX1" s="21"/>
      <c r="AY1" s="59"/>
      <c r="AZ1" s="59"/>
      <c r="BA1" s="59"/>
      <c r="BB1" s="59"/>
      <c r="BC1" s="59"/>
      <c r="BD1" s="21"/>
      <c r="BY1" s="143"/>
    </row>
    <row r="2" spans="31:34" ht="16.5" customHeight="1">
      <c r="AE2" s="47"/>
      <c r="AF2" s="47"/>
      <c r="AG2" s="47"/>
      <c r="AH2" s="1"/>
    </row>
    <row r="3" spans="1:77" s="9" customFormat="1" ht="16.5" customHeight="1">
      <c r="A3" s="41"/>
      <c r="B3" s="42" t="s">
        <v>0</v>
      </c>
      <c r="C3" s="53"/>
      <c r="D3" s="14"/>
      <c r="E3" s="42"/>
      <c r="F3" s="13"/>
      <c r="G3" s="62"/>
      <c r="H3" s="34"/>
      <c r="I3" s="42"/>
      <c r="J3" s="13"/>
      <c r="K3" s="62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42"/>
      <c r="AF3" s="42"/>
      <c r="AG3" s="42"/>
      <c r="AH3" s="13"/>
      <c r="AI3" s="42"/>
      <c r="AJ3" s="67"/>
      <c r="AK3" s="15"/>
      <c r="AL3" s="71"/>
      <c r="AM3" s="71"/>
      <c r="AO3" s="71"/>
      <c r="AQ3" s="71"/>
      <c r="AR3" s="71"/>
      <c r="AY3" s="71"/>
      <c r="AZ3" s="71"/>
      <c r="BA3" s="71"/>
      <c r="BB3" s="71"/>
      <c r="BC3" s="71"/>
      <c r="BY3" s="144"/>
    </row>
    <row r="4" spans="1:77" s="12" customFormat="1" ht="3" customHeight="1">
      <c r="A4" s="43"/>
      <c r="B4" s="44">
        <v>0</v>
      </c>
      <c r="C4" s="54"/>
      <c r="D4" s="11"/>
      <c r="E4" s="44"/>
      <c r="F4" s="10"/>
      <c r="G4" s="63"/>
      <c r="H4" s="35"/>
      <c r="I4" s="44"/>
      <c r="J4" s="10"/>
      <c r="K4" s="6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44"/>
      <c r="AF4" s="44"/>
      <c r="AG4" s="44"/>
      <c r="AH4" s="10"/>
      <c r="AI4" s="68"/>
      <c r="AJ4" s="69"/>
      <c r="AK4" s="8"/>
      <c r="AL4" s="68"/>
      <c r="AM4" s="68"/>
      <c r="AO4" s="68"/>
      <c r="AQ4" s="68"/>
      <c r="AR4" s="68"/>
      <c r="AY4" s="68"/>
      <c r="AZ4" s="68"/>
      <c r="BA4" s="68"/>
      <c r="BB4" s="68"/>
      <c r="BC4" s="68"/>
      <c r="BY4" s="145"/>
    </row>
    <row r="5" spans="1:77" s="19" customFormat="1" ht="15.75" customHeight="1">
      <c r="A5" s="45"/>
      <c r="B5" s="46" t="s">
        <v>1</v>
      </c>
      <c r="C5" s="55"/>
      <c r="D5" s="17"/>
      <c r="E5" s="46"/>
      <c r="F5" s="16"/>
      <c r="G5" s="64"/>
      <c r="H5" s="36"/>
      <c r="I5" s="46"/>
      <c r="J5" s="16"/>
      <c r="K5" s="64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46"/>
      <c r="AF5" s="46"/>
      <c r="AG5" s="46"/>
      <c r="AH5" s="16"/>
      <c r="AI5" s="46"/>
      <c r="AJ5" s="70"/>
      <c r="AK5" s="18"/>
      <c r="AL5" s="72"/>
      <c r="AM5" s="72"/>
      <c r="AO5" s="72"/>
      <c r="AQ5" s="72"/>
      <c r="AR5" s="72"/>
      <c r="AY5" s="72"/>
      <c r="AZ5" s="72"/>
      <c r="BA5" s="72"/>
      <c r="BB5" s="72"/>
      <c r="BC5" s="72"/>
      <c r="BY5" s="146"/>
    </row>
    <row r="6" spans="1:77" s="19" customFormat="1" ht="15.75" customHeight="1">
      <c r="A6" s="45"/>
      <c r="B6" s="46" t="s">
        <v>2</v>
      </c>
      <c r="C6" s="55"/>
      <c r="D6" s="17"/>
      <c r="E6" s="46"/>
      <c r="F6" s="16"/>
      <c r="G6" s="64"/>
      <c r="H6" s="36"/>
      <c r="I6" s="46"/>
      <c r="J6" s="16"/>
      <c r="K6" s="6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46"/>
      <c r="AF6" s="46"/>
      <c r="AG6" s="46"/>
      <c r="AH6" s="16"/>
      <c r="AI6" s="46"/>
      <c r="AJ6" s="70"/>
      <c r="AK6" s="18"/>
      <c r="AL6" s="72"/>
      <c r="AM6" s="72"/>
      <c r="AO6" s="72"/>
      <c r="AQ6" s="72"/>
      <c r="AR6" s="72"/>
      <c r="AY6" s="72"/>
      <c r="AZ6" s="72"/>
      <c r="BA6" s="72"/>
      <c r="BB6" s="72"/>
      <c r="BC6" s="72"/>
      <c r="BY6" s="146"/>
    </row>
    <row r="7" spans="1:77" s="19" customFormat="1" ht="15.75" customHeight="1">
      <c r="A7" s="45"/>
      <c r="B7" s="46" t="s">
        <v>42</v>
      </c>
      <c r="C7" s="55"/>
      <c r="D7" s="17"/>
      <c r="E7" s="46"/>
      <c r="F7" s="16"/>
      <c r="G7" s="64"/>
      <c r="H7" s="36"/>
      <c r="I7" s="46"/>
      <c r="J7" s="16"/>
      <c r="K7" s="64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6"/>
      <c r="AF7" s="46"/>
      <c r="AG7" s="46"/>
      <c r="AH7" s="16"/>
      <c r="AI7" s="46"/>
      <c r="AJ7" s="70"/>
      <c r="AK7" s="18"/>
      <c r="AL7" s="72"/>
      <c r="AM7" s="72"/>
      <c r="AO7" s="72"/>
      <c r="AQ7" s="72"/>
      <c r="AR7" s="72"/>
      <c r="AY7" s="72"/>
      <c r="AZ7" s="72"/>
      <c r="BA7" s="72"/>
      <c r="BB7" s="72"/>
      <c r="BC7" s="72"/>
      <c r="BY7" s="146"/>
    </row>
    <row r="8" spans="1:77" s="19" customFormat="1" ht="15.75" customHeight="1">
      <c r="A8" s="45"/>
      <c r="B8" s="46" t="s">
        <v>97</v>
      </c>
      <c r="C8" s="55"/>
      <c r="D8" s="17"/>
      <c r="E8" s="46"/>
      <c r="F8" s="16"/>
      <c r="G8" s="64"/>
      <c r="H8" s="36"/>
      <c r="I8" s="46"/>
      <c r="J8" s="16"/>
      <c r="K8" s="64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46"/>
      <c r="AF8" s="46"/>
      <c r="AG8" s="46"/>
      <c r="AH8" s="16"/>
      <c r="AI8" s="46"/>
      <c r="AJ8" s="70"/>
      <c r="AK8" s="18"/>
      <c r="AL8" s="72"/>
      <c r="AM8" s="72"/>
      <c r="AO8" s="72"/>
      <c r="AQ8" s="72"/>
      <c r="AR8" s="72"/>
      <c r="AY8" s="72"/>
      <c r="AZ8" s="72"/>
      <c r="BA8" s="72"/>
      <c r="BB8" s="72"/>
      <c r="BC8" s="72"/>
      <c r="BY8" s="146"/>
    </row>
    <row r="9" spans="2:34" ht="15.75" customHeight="1" thickBot="1">
      <c r="B9" s="47"/>
      <c r="C9" s="56"/>
      <c r="D9" s="6"/>
      <c r="E9" s="47"/>
      <c r="F9" s="1"/>
      <c r="H9" s="36"/>
      <c r="I9" s="47"/>
      <c r="J9" s="1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47"/>
      <c r="AF9" s="47"/>
      <c r="AG9" s="47"/>
      <c r="AH9" s="1"/>
    </row>
    <row r="10" spans="1:78" s="136" customFormat="1" ht="33" customHeight="1" thickBot="1">
      <c r="A10" s="48" t="s">
        <v>19</v>
      </c>
      <c r="B10" s="49" t="s">
        <v>3</v>
      </c>
      <c r="C10" s="126" t="s">
        <v>4</v>
      </c>
      <c r="D10" s="127">
        <v>0</v>
      </c>
      <c r="E10" s="128" t="s">
        <v>5</v>
      </c>
      <c r="F10" s="129">
        <v>0</v>
      </c>
      <c r="G10" s="128" t="s">
        <v>6</v>
      </c>
      <c r="H10" s="129">
        <v>0</v>
      </c>
      <c r="I10" s="128" t="s">
        <v>7</v>
      </c>
      <c r="J10" s="129">
        <v>0</v>
      </c>
      <c r="K10" s="128" t="s">
        <v>8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29" t="s">
        <v>26</v>
      </c>
      <c r="R10" s="129" t="s">
        <v>102</v>
      </c>
      <c r="S10" s="129">
        <v>0</v>
      </c>
      <c r="T10" s="129" t="s">
        <v>103</v>
      </c>
      <c r="U10" s="129">
        <v>0</v>
      </c>
      <c r="V10" s="129" t="s">
        <v>104</v>
      </c>
      <c r="W10" s="129">
        <v>0</v>
      </c>
      <c r="X10" s="129" t="s">
        <v>105</v>
      </c>
      <c r="Y10" s="130">
        <v>0</v>
      </c>
      <c r="Z10" s="130">
        <v>0</v>
      </c>
      <c r="AA10" s="130">
        <v>0</v>
      </c>
      <c r="AB10" s="130">
        <v>0</v>
      </c>
      <c r="AC10" s="130">
        <v>0</v>
      </c>
      <c r="AD10" s="129" t="s">
        <v>106</v>
      </c>
      <c r="AE10" s="131" t="s">
        <v>117</v>
      </c>
      <c r="AF10" s="131" t="s">
        <v>149</v>
      </c>
      <c r="AG10" s="128" t="s">
        <v>94</v>
      </c>
      <c r="AH10" s="130">
        <v>0</v>
      </c>
      <c r="AI10" s="131" t="s">
        <v>92</v>
      </c>
      <c r="AJ10" s="132" t="s">
        <v>84</v>
      </c>
      <c r="AK10" s="133">
        <v>0</v>
      </c>
      <c r="AL10" s="131" t="s">
        <v>118</v>
      </c>
      <c r="AM10" s="132" t="s">
        <v>85</v>
      </c>
      <c r="AN10" s="133">
        <v>0</v>
      </c>
      <c r="AO10" s="132" t="s">
        <v>86</v>
      </c>
      <c r="AP10" s="133">
        <v>0</v>
      </c>
      <c r="AQ10" s="124" t="s">
        <v>88</v>
      </c>
      <c r="AR10" s="132" t="s">
        <v>87</v>
      </c>
      <c r="AS10" s="133">
        <v>0</v>
      </c>
      <c r="AT10" s="133">
        <v>0</v>
      </c>
      <c r="AU10" s="133">
        <v>0</v>
      </c>
      <c r="AV10" s="133">
        <v>0</v>
      </c>
      <c r="AW10" s="133">
        <v>0</v>
      </c>
      <c r="AX10" s="134" t="s">
        <v>27</v>
      </c>
      <c r="AY10" s="124" t="s">
        <v>96</v>
      </c>
      <c r="AZ10" s="149" t="s">
        <v>171</v>
      </c>
      <c r="BA10" s="167" t="s">
        <v>119</v>
      </c>
      <c r="BB10" s="168" t="s">
        <v>83</v>
      </c>
      <c r="BC10" s="124" t="s">
        <v>14</v>
      </c>
      <c r="BD10" s="133" t="s">
        <v>68</v>
      </c>
      <c r="BE10" s="28" t="s">
        <v>26</v>
      </c>
      <c r="BF10" s="140" t="s">
        <v>152</v>
      </c>
      <c r="BG10" s="29" t="s">
        <v>43</v>
      </c>
      <c r="BH10" s="29" t="s">
        <v>44</v>
      </c>
      <c r="BI10" s="29" t="s">
        <v>45</v>
      </c>
      <c r="BJ10" s="30" t="s">
        <v>46</v>
      </c>
      <c r="BK10" s="30" t="s">
        <v>47</v>
      </c>
      <c r="BL10" s="28" t="s">
        <v>27</v>
      </c>
      <c r="BM10" s="30" t="s">
        <v>48</v>
      </c>
      <c r="BN10" s="30" t="s">
        <v>49</v>
      </c>
      <c r="BO10" s="30" t="s">
        <v>50</v>
      </c>
      <c r="BP10" s="30" t="s">
        <v>13</v>
      </c>
      <c r="BQ10" s="28" t="s">
        <v>14</v>
      </c>
      <c r="BR10" s="28" t="s">
        <v>60</v>
      </c>
      <c r="BS10" s="28" t="s">
        <v>61</v>
      </c>
      <c r="BT10" s="28" t="s">
        <v>62</v>
      </c>
      <c r="BU10" s="28" t="s">
        <v>63</v>
      </c>
      <c r="BV10" s="28" t="s">
        <v>64</v>
      </c>
      <c r="BW10" s="28" t="s">
        <v>65</v>
      </c>
      <c r="BX10" s="28" t="s">
        <v>66</v>
      </c>
      <c r="BY10" s="147" t="s">
        <v>67</v>
      </c>
      <c r="BZ10" s="135" t="s">
        <v>67</v>
      </c>
    </row>
    <row r="11" spans="1:78" s="163" customFormat="1" ht="15.75" customHeight="1">
      <c r="A11" s="150" t="s">
        <v>24</v>
      </c>
      <c r="B11" s="151" t="s">
        <v>124</v>
      </c>
      <c r="C11" s="152">
        <v>22</v>
      </c>
      <c r="D11" s="153">
        <f aca="true" t="shared" si="0" ref="D11:D19">IF(C11&gt;0,1,0)</f>
        <v>1</v>
      </c>
      <c r="E11" s="152">
        <v>25</v>
      </c>
      <c r="F11" s="153">
        <f aca="true" t="shared" si="1" ref="F11:F41">IF(E11&gt;0,1,0)</f>
        <v>1</v>
      </c>
      <c r="G11" s="152">
        <v>24</v>
      </c>
      <c r="H11" s="153">
        <f aca="true" t="shared" si="2" ref="H11:H41">IF(G11&gt;0,1,0)</f>
        <v>1</v>
      </c>
      <c r="I11" s="152">
        <v>0</v>
      </c>
      <c r="J11" s="153">
        <f aca="true" t="shared" si="3" ref="J11:J41">IF(I11&gt;0,1,0)</f>
        <v>0</v>
      </c>
      <c r="K11" s="152">
        <v>0</v>
      </c>
      <c r="L11" s="154">
        <f aca="true" t="shared" si="4" ref="L11:L41">IF(K11&gt;0,1,0)</f>
        <v>0</v>
      </c>
      <c r="M11" s="154">
        <f aca="true" t="shared" si="5" ref="M11:M41">SUM(D11+F11+H11+J11+L11)</f>
        <v>3</v>
      </c>
      <c r="N11" s="154">
        <f aca="true" t="shared" si="6" ref="N11:N41">MIN(C11,E11,G11,I11,K11)</f>
        <v>0</v>
      </c>
      <c r="O11" s="154">
        <f aca="true" t="shared" si="7" ref="O11:O41">SUM(C11+E11+G11+I11+K11)-N11</f>
        <v>71</v>
      </c>
      <c r="P11" s="154">
        <f aca="true" t="shared" si="8" ref="P11:P41">IF(M11&gt;=4,O11/4,0)</f>
        <v>0</v>
      </c>
      <c r="Q11" s="155">
        <f aca="true" t="shared" si="9" ref="Q11:Q41">P11</f>
        <v>0</v>
      </c>
      <c r="R11" s="154">
        <v>0</v>
      </c>
      <c r="S11" s="154">
        <f aca="true" t="shared" si="10" ref="S11:S41">IF(R11&gt;0,1,0)</f>
        <v>0</v>
      </c>
      <c r="T11" s="154">
        <v>0</v>
      </c>
      <c r="U11" s="154">
        <f aca="true" t="shared" si="11" ref="U11:U41">IF(T11&gt;0,1,0)</f>
        <v>0</v>
      </c>
      <c r="V11" s="154">
        <v>25</v>
      </c>
      <c r="W11" s="154">
        <f aca="true" t="shared" si="12" ref="W11:W41">IF(V11&gt;0,1,0)</f>
        <v>1</v>
      </c>
      <c r="X11" s="154">
        <v>0</v>
      </c>
      <c r="Y11" s="154">
        <f aca="true" t="shared" si="13" ref="Y11:Y41">IF(X11&gt;0,1,0)</f>
        <v>0</v>
      </c>
      <c r="Z11" s="154">
        <f aca="true" t="shared" si="14" ref="Z11:Z41">SUM(S11+U11+W11+Y11)</f>
        <v>1</v>
      </c>
      <c r="AA11" s="154">
        <f aca="true" t="shared" si="15" ref="AA11:AA41">MIN(R11,T11,V11,X11)</f>
        <v>0</v>
      </c>
      <c r="AB11" s="154">
        <f aca="true" t="shared" si="16" ref="AB11:AB41">SUM(R11+T11+V11+X11)-AA11</f>
        <v>25</v>
      </c>
      <c r="AC11" s="154">
        <f aca="true" t="shared" si="17" ref="AC11:AC41">IF(Z11&gt;=3,AB11/3,0)</f>
        <v>0</v>
      </c>
      <c r="AD11" s="155">
        <f aca="true" t="shared" si="18" ref="AD11:AD41">IF(Z11&gt;=3,AB11/3,0)</f>
        <v>0</v>
      </c>
      <c r="AE11" s="152"/>
      <c r="AF11" s="152"/>
      <c r="AG11" s="152">
        <v>0</v>
      </c>
      <c r="AH11" s="154">
        <f aca="true" t="shared" si="19" ref="AH11:AH41">IF(AG11&gt;1,1,0)</f>
        <v>0</v>
      </c>
      <c r="AI11" s="152"/>
      <c r="AJ11" s="152">
        <v>14</v>
      </c>
      <c r="AK11" s="154">
        <f aca="true" t="shared" si="20" ref="AK11:AK66">IF(AJ11&gt;1,1,0)</f>
        <v>1</v>
      </c>
      <c r="AL11" s="152">
        <v>20</v>
      </c>
      <c r="AM11" s="152">
        <v>23</v>
      </c>
      <c r="AN11" s="154">
        <f>IF(AM11&gt;1,1,0)</f>
        <v>1</v>
      </c>
      <c r="AO11" s="152">
        <v>0</v>
      </c>
      <c r="AP11" s="154">
        <f aca="true" t="shared" si="21" ref="AP11:AP66">IF(AO11&gt;0,1,0)</f>
        <v>0</v>
      </c>
      <c r="AQ11" s="152">
        <v>0</v>
      </c>
      <c r="AR11" s="152">
        <v>0</v>
      </c>
      <c r="AS11" s="154">
        <f aca="true" t="shared" si="22" ref="AS11:AS66">IF(AR11&gt;1,1,0)</f>
        <v>0</v>
      </c>
      <c r="AT11" s="154">
        <f>SUM(AH11+AK11+AN11+AP11+AS11)</f>
        <v>2</v>
      </c>
      <c r="AU11" s="154">
        <f>MIN(AG11,AJ11,AM11,AO11,AR11)</f>
        <v>0</v>
      </c>
      <c r="AV11" s="154">
        <f>SUM(AG11+AJ11+AM11+AO11+AR11)-(AU11)</f>
        <v>37</v>
      </c>
      <c r="AW11" s="154">
        <f>IF(AT11&gt;=4,AV11/4,0)</f>
        <v>0</v>
      </c>
      <c r="AX11" s="156">
        <f>AW11</f>
        <v>0</v>
      </c>
      <c r="AY11" s="157"/>
      <c r="AZ11" s="157">
        <v>0</v>
      </c>
      <c r="BA11" s="158"/>
      <c r="BB11" s="157">
        <v>0</v>
      </c>
      <c r="BC11" s="157">
        <v>0</v>
      </c>
      <c r="BD11" s="159">
        <f>Q11+AD11+AE11+AF11+AI11+AL11+AQ11+AX11+AY11+AZ11+BA11+BB11+BC11</f>
        <v>20</v>
      </c>
      <c r="BE11" s="160">
        <f>Q11</f>
        <v>0</v>
      </c>
      <c r="BF11" s="161">
        <f>AD11</f>
        <v>0</v>
      </c>
      <c r="BG11" s="160">
        <f>AE11</f>
        <v>0</v>
      </c>
      <c r="BH11" s="160">
        <f>AF11</f>
        <v>0</v>
      </c>
      <c r="BI11" s="160">
        <f>AI11</f>
        <v>0</v>
      </c>
      <c r="BJ11" s="160">
        <f>AL11</f>
        <v>20</v>
      </c>
      <c r="BK11" s="160">
        <f>AQ11</f>
        <v>0</v>
      </c>
      <c r="BL11" s="160">
        <f aca="true" t="shared" si="23" ref="BL11:BQ11">AX11</f>
        <v>0</v>
      </c>
      <c r="BM11" s="160">
        <f t="shared" si="23"/>
        <v>0</v>
      </c>
      <c r="BN11" s="160">
        <f t="shared" si="23"/>
        <v>0</v>
      </c>
      <c r="BO11" s="160">
        <f t="shared" si="23"/>
        <v>0</v>
      </c>
      <c r="BP11" s="160">
        <f t="shared" si="23"/>
        <v>0</v>
      </c>
      <c r="BQ11" s="160">
        <f t="shared" si="23"/>
        <v>0</v>
      </c>
      <c r="BR11" s="160">
        <f>LARGE(BE11:BQ11,1)</f>
        <v>20</v>
      </c>
      <c r="BS11" s="160">
        <f>LARGE(BE11:BQ11,2)</f>
        <v>0</v>
      </c>
      <c r="BT11" s="160">
        <f>LARGE(BE11:BQ11,3)</f>
        <v>0</v>
      </c>
      <c r="BU11" s="160">
        <f>LARGE(BE11:BQ11,4)</f>
        <v>0</v>
      </c>
      <c r="BV11" s="160">
        <f>LARGE(BE11:BQ11,5)</f>
        <v>0</v>
      </c>
      <c r="BW11" s="160">
        <f>LARGE(BE11:BQ11,6)</f>
        <v>0</v>
      </c>
      <c r="BX11" s="160">
        <f>LARGE(BE11:BQ11,7)</f>
        <v>0</v>
      </c>
      <c r="BY11" s="161">
        <f>SUM(BR11:BX11)</f>
        <v>20</v>
      </c>
      <c r="BZ11" s="162">
        <f>BY11</f>
        <v>20</v>
      </c>
    </row>
    <row r="12" spans="1:78" s="163" customFormat="1" ht="15.75" customHeight="1">
      <c r="A12" s="150" t="s">
        <v>24</v>
      </c>
      <c r="B12" s="151" t="s">
        <v>125</v>
      </c>
      <c r="C12" s="152">
        <v>24</v>
      </c>
      <c r="D12" s="153">
        <f t="shared" si="0"/>
        <v>1</v>
      </c>
      <c r="E12" s="152">
        <v>0</v>
      </c>
      <c r="F12" s="153">
        <f t="shared" si="1"/>
        <v>0</v>
      </c>
      <c r="G12" s="152">
        <v>0</v>
      </c>
      <c r="H12" s="153">
        <f t="shared" si="2"/>
        <v>0</v>
      </c>
      <c r="I12" s="152">
        <v>0</v>
      </c>
      <c r="J12" s="153">
        <f t="shared" si="3"/>
        <v>0</v>
      </c>
      <c r="K12" s="152">
        <v>0</v>
      </c>
      <c r="L12" s="154">
        <f t="shared" si="4"/>
        <v>0</v>
      </c>
      <c r="M12" s="154">
        <f t="shared" si="5"/>
        <v>1</v>
      </c>
      <c r="N12" s="154">
        <f t="shared" si="6"/>
        <v>0</v>
      </c>
      <c r="O12" s="154">
        <f t="shared" si="7"/>
        <v>24</v>
      </c>
      <c r="P12" s="154">
        <f t="shared" si="8"/>
        <v>0</v>
      </c>
      <c r="Q12" s="155">
        <f t="shared" si="9"/>
        <v>0</v>
      </c>
      <c r="R12" s="154">
        <v>0</v>
      </c>
      <c r="S12" s="154">
        <f t="shared" si="10"/>
        <v>0</v>
      </c>
      <c r="T12" s="154">
        <v>0</v>
      </c>
      <c r="U12" s="154">
        <f t="shared" si="11"/>
        <v>0</v>
      </c>
      <c r="V12" s="154">
        <v>0</v>
      </c>
      <c r="W12" s="154">
        <f t="shared" si="12"/>
        <v>0</v>
      </c>
      <c r="X12" s="154">
        <v>0</v>
      </c>
      <c r="Y12" s="154">
        <f t="shared" si="13"/>
        <v>0</v>
      </c>
      <c r="Z12" s="154">
        <f t="shared" si="14"/>
        <v>0</v>
      </c>
      <c r="AA12" s="154">
        <f t="shared" si="15"/>
        <v>0</v>
      </c>
      <c r="AB12" s="154">
        <f t="shared" si="16"/>
        <v>0</v>
      </c>
      <c r="AC12" s="154">
        <f t="shared" si="17"/>
        <v>0</v>
      </c>
      <c r="AD12" s="155">
        <f t="shared" si="18"/>
        <v>0</v>
      </c>
      <c r="AE12" s="152">
        <v>25</v>
      </c>
      <c r="AF12" s="152"/>
      <c r="AG12" s="152">
        <v>0</v>
      </c>
      <c r="AH12" s="154">
        <f t="shared" si="19"/>
        <v>0</v>
      </c>
      <c r="AI12" s="152"/>
      <c r="AJ12" s="152">
        <v>24</v>
      </c>
      <c r="AK12" s="154">
        <f t="shared" si="20"/>
        <v>1</v>
      </c>
      <c r="AL12" s="152"/>
      <c r="AM12" s="152">
        <v>25</v>
      </c>
      <c r="AN12" s="154">
        <f>IF(AM12&gt;1,1,0)</f>
        <v>1</v>
      </c>
      <c r="AO12" s="152">
        <v>0</v>
      </c>
      <c r="AP12" s="154">
        <f t="shared" si="21"/>
        <v>0</v>
      </c>
      <c r="AQ12" s="152">
        <v>0</v>
      </c>
      <c r="AR12" s="152">
        <v>0</v>
      </c>
      <c r="AS12" s="154">
        <f t="shared" si="22"/>
        <v>0</v>
      </c>
      <c r="AT12" s="154">
        <f>SUM(AH12+AK12+AN12+AP12+AS12)</f>
        <v>2</v>
      </c>
      <c r="AU12" s="154">
        <f>MIN(AG12,AJ12,AM12,AO12,AR12)</f>
        <v>0</v>
      </c>
      <c r="AV12" s="154">
        <f>SUM(AG12+AJ12+AM12+AO12+AR12)-(AU12)</f>
        <v>49</v>
      </c>
      <c r="AW12" s="154">
        <f>IF(AT12&gt;=4,AV12/4,0)</f>
        <v>0</v>
      </c>
      <c r="AX12" s="156">
        <f>AW12</f>
        <v>0</v>
      </c>
      <c r="AY12" s="157">
        <v>23</v>
      </c>
      <c r="AZ12" s="157">
        <v>0</v>
      </c>
      <c r="BA12" s="158">
        <v>0</v>
      </c>
      <c r="BB12" s="157">
        <v>0</v>
      </c>
      <c r="BC12" s="157">
        <v>0</v>
      </c>
      <c r="BD12" s="159">
        <f aca="true" t="shared" si="24" ref="BD12:BD74">Q12+AD12+AE12+AF12+AI12+AL12+AQ12+AX12+AY12+AZ12+BA12+BB12+BC12</f>
        <v>48</v>
      </c>
      <c r="BE12" s="160">
        <f aca="true" t="shared" si="25" ref="BE12:BE67">Q12</f>
        <v>0</v>
      </c>
      <c r="BF12" s="161">
        <f aca="true" t="shared" si="26" ref="BF12:BF74">AD12</f>
        <v>0</v>
      </c>
      <c r="BG12" s="160">
        <f aca="true" t="shared" si="27" ref="BG12:BG67">AE12</f>
        <v>25</v>
      </c>
      <c r="BH12" s="160">
        <f aca="true" t="shared" si="28" ref="BH12:BH67">AF12</f>
        <v>0</v>
      </c>
      <c r="BI12" s="160">
        <f aca="true" t="shared" si="29" ref="BI12:BI67">AI12</f>
        <v>0</v>
      </c>
      <c r="BJ12" s="160">
        <f aca="true" t="shared" si="30" ref="BJ12:BJ67">AL12</f>
        <v>0</v>
      </c>
      <c r="BK12" s="160">
        <f aca="true" t="shared" si="31" ref="BK12:BK67">AQ12</f>
        <v>0</v>
      </c>
      <c r="BL12" s="160">
        <f aca="true" t="shared" si="32" ref="BL12:BL67">AX12</f>
        <v>0</v>
      </c>
      <c r="BM12" s="160">
        <f aca="true" t="shared" si="33" ref="BM12:BM67">AY12</f>
        <v>23</v>
      </c>
      <c r="BN12" s="160">
        <f aca="true" t="shared" si="34" ref="BN12:BN67">AZ12</f>
        <v>0</v>
      </c>
      <c r="BO12" s="160">
        <f aca="true" t="shared" si="35" ref="BO12:BO67">BA12</f>
        <v>0</v>
      </c>
      <c r="BP12" s="160">
        <f aca="true" t="shared" si="36" ref="BP12:BP67">BB12</f>
        <v>0</v>
      </c>
      <c r="BQ12" s="160">
        <f aca="true" t="shared" si="37" ref="BQ12:BQ67">BC12</f>
        <v>0</v>
      </c>
      <c r="BR12" s="160">
        <f aca="true" t="shared" si="38" ref="BR12:BR67">LARGE(BE12:BQ12,1)</f>
        <v>25</v>
      </c>
      <c r="BS12" s="160">
        <f aca="true" t="shared" si="39" ref="BS12:BS67">LARGE(BE12:BQ12,2)</f>
        <v>23</v>
      </c>
      <c r="BT12" s="160">
        <f aca="true" t="shared" si="40" ref="BT12:BT67">LARGE(BE12:BQ12,3)</f>
        <v>0</v>
      </c>
      <c r="BU12" s="160">
        <f aca="true" t="shared" si="41" ref="BU12:BU67">LARGE(BE12:BQ12,4)</f>
        <v>0</v>
      </c>
      <c r="BV12" s="160">
        <f aca="true" t="shared" si="42" ref="BV12:BV67">LARGE(BE12:BQ12,5)</f>
        <v>0</v>
      </c>
      <c r="BW12" s="160">
        <f aca="true" t="shared" si="43" ref="BW12:BW67">LARGE(BE12:BQ12,6)</f>
        <v>0</v>
      </c>
      <c r="BX12" s="160">
        <f aca="true" t="shared" si="44" ref="BX12:BX67">LARGE(BE12:BQ12,7)</f>
        <v>0</v>
      </c>
      <c r="BY12" s="161">
        <f aca="true" t="shared" si="45" ref="BY12:BY67">SUM(BR12:BX12)</f>
        <v>48</v>
      </c>
      <c r="BZ12" s="162">
        <f aca="true" t="shared" si="46" ref="BZ12:BZ74">BY12</f>
        <v>48</v>
      </c>
    </row>
    <row r="13" spans="1:78" s="163" customFormat="1" ht="15.75" customHeight="1">
      <c r="A13" s="150" t="s">
        <v>24</v>
      </c>
      <c r="B13" s="150" t="s">
        <v>131</v>
      </c>
      <c r="C13" s="152">
        <v>0</v>
      </c>
      <c r="D13" s="153">
        <f t="shared" si="0"/>
        <v>0</v>
      </c>
      <c r="E13" s="152">
        <v>0</v>
      </c>
      <c r="F13" s="153">
        <f t="shared" si="1"/>
        <v>0</v>
      </c>
      <c r="G13" s="152">
        <v>0</v>
      </c>
      <c r="H13" s="153">
        <f t="shared" si="2"/>
        <v>0</v>
      </c>
      <c r="I13" s="152">
        <v>0</v>
      </c>
      <c r="J13" s="153">
        <f t="shared" si="3"/>
        <v>0</v>
      </c>
      <c r="K13" s="152">
        <v>0</v>
      </c>
      <c r="L13" s="154">
        <f t="shared" si="4"/>
        <v>0</v>
      </c>
      <c r="M13" s="154">
        <f t="shared" si="5"/>
        <v>0</v>
      </c>
      <c r="N13" s="154">
        <f t="shared" si="6"/>
        <v>0</v>
      </c>
      <c r="O13" s="154">
        <f t="shared" si="7"/>
        <v>0</v>
      </c>
      <c r="P13" s="154">
        <f t="shared" si="8"/>
        <v>0</v>
      </c>
      <c r="Q13" s="155">
        <f t="shared" si="9"/>
        <v>0</v>
      </c>
      <c r="R13" s="154">
        <v>0</v>
      </c>
      <c r="S13" s="154">
        <f t="shared" si="10"/>
        <v>0</v>
      </c>
      <c r="T13" s="154">
        <v>0</v>
      </c>
      <c r="U13" s="154">
        <f t="shared" si="11"/>
        <v>0</v>
      </c>
      <c r="V13" s="154">
        <v>0</v>
      </c>
      <c r="W13" s="154">
        <f t="shared" si="12"/>
        <v>0</v>
      </c>
      <c r="X13" s="154">
        <v>0</v>
      </c>
      <c r="Y13" s="154">
        <f t="shared" si="13"/>
        <v>0</v>
      </c>
      <c r="Z13" s="154">
        <f t="shared" si="14"/>
        <v>0</v>
      </c>
      <c r="AA13" s="154">
        <f t="shared" si="15"/>
        <v>0</v>
      </c>
      <c r="AB13" s="154">
        <f t="shared" si="16"/>
        <v>0</v>
      </c>
      <c r="AC13" s="154">
        <f t="shared" si="17"/>
        <v>0</v>
      </c>
      <c r="AD13" s="155">
        <f t="shared" si="18"/>
        <v>0</v>
      </c>
      <c r="AE13" s="152"/>
      <c r="AF13" s="152"/>
      <c r="AG13" s="152">
        <v>0</v>
      </c>
      <c r="AH13" s="154">
        <f t="shared" si="19"/>
        <v>0</v>
      </c>
      <c r="AI13" s="152">
        <v>25</v>
      </c>
      <c r="AJ13" s="152">
        <v>19</v>
      </c>
      <c r="AK13" s="154">
        <f t="shared" si="20"/>
        <v>1</v>
      </c>
      <c r="AL13" s="152"/>
      <c r="AM13" s="152">
        <v>0</v>
      </c>
      <c r="AN13" s="154">
        <f>IF(AM13&gt;1,1,0)</f>
        <v>0</v>
      </c>
      <c r="AO13" s="152">
        <v>0</v>
      </c>
      <c r="AP13" s="154">
        <f t="shared" si="21"/>
        <v>0</v>
      </c>
      <c r="AQ13" s="152">
        <v>0</v>
      </c>
      <c r="AR13" s="152">
        <v>0</v>
      </c>
      <c r="AS13" s="154">
        <f t="shared" si="22"/>
        <v>0</v>
      </c>
      <c r="AT13" s="154">
        <f aca="true" t="shared" si="47" ref="AT13:AT68">SUM(AH13+AK13+AN13+AP13+AS13)</f>
        <v>1</v>
      </c>
      <c r="AU13" s="154">
        <f aca="true" t="shared" si="48" ref="AU13:AU68">MIN(AG13,AJ13,AM13,AO13,AR13)</f>
        <v>0</v>
      </c>
      <c r="AV13" s="154">
        <f aca="true" t="shared" si="49" ref="AV13:AV68">SUM(AG13+AJ13+AM13+AO13+AR13)-(AU13)</f>
        <v>19</v>
      </c>
      <c r="AW13" s="154">
        <f aca="true" t="shared" si="50" ref="AW13:AW68">IF(AT13&gt;=4,AV13/4,0)</f>
        <v>0</v>
      </c>
      <c r="AX13" s="156">
        <f aca="true" t="shared" si="51" ref="AX13:AX68">AW13</f>
        <v>0</v>
      </c>
      <c r="AY13" s="157"/>
      <c r="AZ13" s="157">
        <v>0</v>
      </c>
      <c r="BA13" s="158">
        <v>0</v>
      </c>
      <c r="BB13" s="157">
        <v>0</v>
      </c>
      <c r="BC13" s="157">
        <v>0</v>
      </c>
      <c r="BD13" s="159">
        <f t="shared" si="24"/>
        <v>25</v>
      </c>
      <c r="BE13" s="160">
        <f t="shared" si="25"/>
        <v>0</v>
      </c>
      <c r="BF13" s="161">
        <f t="shared" si="26"/>
        <v>0</v>
      </c>
      <c r="BG13" s="160">
        <f t="shared" si="27"/>
        <v>0</v>
      </c>
      <c r="BH13" s="160">
        <f t="shared" si="28"/>
        <v>0</v>
      </c>
      <c r="BI13" s="160">
        <f t="shared" si="29"/>
        <v>25</v>
      </c>
      <c r="BJ13" s="160">
        <f t="shared" si="30"/>
        <v>0</v>
      </c>
      <c r="BK13" s="160">
        <f t="shared" si="31"/>
        <v>0</v>
      </c>
      <c r="BL13" s="160">
        <f t="shared" si="32"/>
        <v>0</v>
      </c>
      <c r="BM13" s="160">
        <f t="shared" si="33"/>
        <v>0</v>
      </c>
      <c r="BN13" s="160">
        <f t="shared" si="34"/>
        <v>0</v>
      </c>
      <c r="BO13" s="160">
        <f t="shared" si="35"/>
        <v>0</v>
      </c>
      <c r="BP13" s="160">
        <f t="shared" si="36"/>
        <v>0</v>
      </c>
      <c r="BQ13" s="160">
        <f t="shared" si="37"/>
        <v>0</v>
      </c>
      <c r="BR13" s="160">
        <f t="shared" si="38"/>
        <v>25</v>
      </c>
      <c r="BS13" s="160">
        <f t="shared" si="39"/>
        <v>0</v>
      </c>
      <c r="BT13" s="160">
        <f t="shared" si="40"/>
        <v>0</v>
      </c>
      <c r="BU13" s="160">
        <f t="shared" si="41"/>
        <v>0</v>
      </c>
      <c r="BV13" s="160">
        <f t="shared" si="42"/>
        <v>0</v>
      </c>
      <c r="BW13" s="160">
        <f t="shared" si="43"/>
        <v>0</v>
      </c>
      <c r="BX13" s="160">
        <f t="shared" si="44"/>
        <v>0</v>
      </c>
      <c r="BY13" s="161">
        <f t="shared" si="45"/>
        <v>25</v>
      </c>
      <c r="BZ13" s="162">
        <f t="shared" si="46"/>
        <v>25</v>
      </c>
    </row>
    <row r="14" spans="1:78" s="163" customFormat="1" ht="15.75" customHeight="1">
      <c r="A14" s="150" t="s">
        <v>24</v>
      </c>
      <c r="B14" s="150" t="s">
        <v>132</v>
      </c>
      <c r="C14" s="152">
        <v>0</v>
      </c>
      <c r="D14" s="153">
        <f t="shared" si="0"/>
        <v>0</v>
      </c>
      <c r="E14" s="152">
        <v>0</v>
      </c>
      <c r="F14" s="153">
        <f t="shared" si="1"/>
        <v>0</v>
      </c>
      <c r="G14" s="152">
        <v>0</v>
      </c>
      <c r="H14" s="153">
        <f t="shared" si="2"/>
        <v>0</v>
      </c>
      <c r="I14" s="152">
        <v>0</v>
      </c>
      <c r="J14" s="153">
        <f t="shared" si="3"/>
        <v>0</v>
      </c>
      <c r="K14" s="152">
        <v>0</v>
      </c>
      <c r="L14" s="154">
        <f t="shared" si="4"/>
        <v>0</v>
      </c>
      <c r="M14" s="154">
        <f t="shared" si="5"/>
        <v>0</v>
      </c>
      <c r="N14" s="154">
        <f t="shared" si="6"/>
        <v>0</v>
      </c>
      <c r="O14" s="154">
        <f t="shared" si="7"/>
        <v>0</v>
      </c>
      <c r="P14" s="154">
        <f t="shared" si="8"/>
        <v>0</v>
      </c>
      <c r="Q14" s="155">
        <f t="shared" si="9"/>
        <v>0</v>
      </c>
      <c r="R14" s="154">
        <v>0</v>
      </c>
      <c r="S14" s="154">
        <f t="shared" si="10"/>
        <v>0</v>
      </c>
      <c r="T14" s="154">
        <v>0</v>
      </c>
      <c r="U14" s="154">
        <f t="shared" si="11"/>
        <v>0</v>
      </c>
      <c r="V14" s="154">
        <v>0</v>
      </c>
      <c r="W14" s="154">
        <f t="shared" si="12"/>
        <v>0</v>
      </c>
      <c r="X14" s="154">
        <v>0</v>
      </c>
      <c r="Y14" s="154">
        <f t="shared" si="13"/>
        <v>0</v>
      </c>
      <c r="Z14" s="154">
        <f t="shared" si="14"/>
        <v>0</v>
      </c>
      <c r="AA14" s="154">
        <f t="shared" si="15"/>
        <v>0</v>
      </c>
      <c r="AB14" s="154">
        <f t="shared" si="16"/>
        <v>0</v>
      </c>
      <c r="AC14" s="154">
        <f t="shared" si="17"/>
        <v>0</v>
      </c>
      <c r="AD14" s="155">
        <f t="shared" si="18"/>
        <v>0</v>
      </c>
      <c r="AE14" s="152"/>
      <c r="AF14" s="152"/>
      <c r="AG14" s="152">
        <v>0</v>
      </c>
      <c r="AH14" s="154">
        <f t="shared" si="19"/>
        <v>0</v>
      </c>
      <c r="AI14" s="152"/>
      <c r="AJ14" s="152">
        <v>0</v>
      </c>
      <c r="AK14" s="154">
        <f t="shared" si="20"/>
        <v>0</v>
      </c>
      <c r="AL14" s="152"/>
      <c r="AM14" s="152">
        <v>24</v>
      </c>
      <c r="AN14" s="154">
        <f aca="true" t="shared" si="52" ref="AN14:AN74">IF(AM14&gt;1,1,0)</f>
        <v>1</v>
      </c>
      <c r="AO14" s="152">
        <v>0</v>
      </c>
      <c r="AP14" s="154">
        <f t="shared" si="21"/>
        <v>0</v>
      </c>
      <c r="AQ14" s="152"/>
      <c r="AR14" s="152">
        <v>24</v>
      </c>
      <c r="AS14" s="154">
        <f t="shared" si="22"/>
        <v>1</v>
      </c>
      <c r="AT14" s="154">
        <f t="shared" si="47"/>
        <v>2</v>
      </c>
      <c r="AU14" s="154">
        <f t="shared" si="48"/>
        <v>0</v>
      </c>
      <c r="AV14" s="154">
        <f t="shared" si="49"/>
        <v>48</v>
      </c>
      <c r="AW14" s="154">
        <f t="shared" si="50"/>
        <v>0</v>
      </c>
      <c r="AX14" s="156">
        <f t="shared" si="51"/>
        <v>0</v>
      </c>
      <c r="AY14" s="157">
        <v>24</v>
      </c>
      <c r="AZ14" s="157"/>
      <c r="BA14" s="158"/>
      <c r="BB14" s="157"/>
      <c r="BC14" s="157">
        <v>25</v>
      </c>
      <c r="BD14" s="159">
        <f t="shared" si="24"/>
        <v>49</v>
      </c>
      <c r="BE14" s="160">
        <f t="shared" si="25"/>
        <v>0</v>
      </c>
      <c r="BF14" s="161">
        <f t="shared" si="26"/>
        <v>0</v>
      </c>
      <c r="BG14" s="160">
        <f t="shared" si="27"/>
        <v>0</v>
      </c>
      <c r="BH14" s="160">
        <f t="shared" si="28"/>
        <v>0</v>
      </c>
      <c r="BI14" s="160">
        <f t="shared" si="29"/>
        <v>0</v>
      </c>
      <c r="BJ14" s="160">
        <f t="shared" si="30"/>
        <v>0</v>
      </c>
      <c r="BK14" s="160">
        <f t="shared" si="31"/>
        <v>0</v>
      </c>
      <c r="BL14" s="160">
        <f t="shared" si="32"/>
        <v>0</v>
      </c>
      <c r="BM14" s="160">
        <f t="shared" si="33"/>
        <v>24</v>
      </c>
      <c r="BN14" s="160">
        <f t="shared" si="34"/>
        <v>0</v>
      </c>
      <c r="BO14" s="160">
        <f t="shared" si="35"/>
        <v>0</v>
      </c>
      <c r="BP14" s="160">
        <f t="shared" si="36"/>
        <v>0</v>
      </c>
      <c r="BQ14" s="160">
        <f t="shared" si="37"/>
        <v>25</v>
      </c>
      <c r="BR14" s="160">
        <f t="shared" si="38"/>
        <v>25</v>
      </c>
      <c r="BS14" s="160">
        <f t="shared" si="39"/>
        <v>24</v>
      </c>
      <c r="BT14" s="160">
        <f t="shared" si="40"/>
        <v>0</v>
      </c>
      <c r="BU14" s="160">
        <f t="shared" si="41"/>
        <v>0</v>
      </c>
      <c r="BV14" s="160">
        <f t="shared" si="42"/>
        <v>0</v>
      </c>
      <c r="BW14" s="160">
        <f t="shared" si="43"/>
        <v>0</v>
      </c>
      <c r="BX14" s="160">
        <f t="shared" si="44"/>
        <v>0</v>
      </c>
      <c r="BY14" s="161">
        <f t="shared" si="45"/>
        <v>49</v>
      </c>
      <c r="BZ14" s="162">
        <f t="shared" si="46"/>
        <v>49</v>
      </c>
    </row>
    <row r="15" spans="1:78" s="163" customFormat="1" ht="15.75" customHeight="1">
      <c r="A15" s="150" t="s">
        <v>24</v>
      </c>
      <c r="B15" s="150" t="s">
        <v>138</v>
      </c>
      <c r="C15" s="152">
        <v>0</v>
      </c>
      <c r="D15" s="153">
        <f t="shared" si="0"/>
        <v>0</v>
      </c>
      <c r="E15" s="152">
        <v>24</v>
      </c>
      <c r="F15" s="153">
        <f t="shared" si="1"/>
        <v>1</v>
      </c>
      <c r="G15" s="152">
        <v>0</v>
      </c>
      <c r="H15" s="153">
        <f t="shared" si="2"/>
        <v>0</v>
      </c>
      <c r="I15" s="152">
        <v>0</v>
      </c>
      <c r="J15" s="153">
        <f t="shared" si="3"/>
        <v>0</v>
      </c>
      <c r="K15" s="152">
        <v>0</v>
      </c>
      <c r="L15" s="154">
        <f t="shared" si="4"/>
        <v>0</v>
      </c>
      <c r="M15" s="154">
        <f t="shared" si="5"/>
        <v>1</v>
      </c>
      <c r="N15" s="154">
        <f t="shared" si="6"/>
        <v>0</v>
      </c>
      <c r="O15" s="154">
        <f t="shared" si="7"/>
        <v>24</v>
      </c>
      <c r="P15" s="154">
        <f t="shared" si="8"/>
        <v>0</v>
      </c>
      <c r="Q15" s="155">
        <f t="shared" si="9"/>
        <v>0</v>
      </c>
      <c r="R15" s="154">
        <v>0</v>
      </c>
      <c r="S15" s="154">
        <f t="shared" si="10"/>
        <v>0</v>
      </c>
      <c r="T15" s="154">
        <v>0</v>
      </c>
      <c r="U15" s="154">
        <f t="shared" si="11"/>
        <v>0</v>
      </c>
      <c r="V15" s="154">
        <v>0</v>
      </c>
      <c r="W15" s="154">
        <f t="shared" si="12"/>
        <v>0</v>
      </c>
      <c r="X15" s="154">
        <v>0</v>
      </c>
      <c r="Y15" s="154">
        <f t="shared" si="13"/>
        <v>0</v>
      </c>
      <c r="Z15" s="154">
        <f t="shared" si="14"/>
        <v>0</v>
      </c>
      <c r="AA15" s="154">
        <f t="shared" si="15"/>
        <v>0</v>
      </c>
      <c r="AB15" s="154">
        <f t="shared" si="16"/>
        <v>0</v>
      </c>
      <c r="AC15" s="154">
        <f t="shared" si="17"/>
        <v>0</v>
      </c>
      <c r="AD15" s="155">
        <f t="shared" si="18"/>
        <v>0</v>
      </c>
      <c r="AE15" s="152"/>
      <c r="AF15" s="152"/>
      <c r="AG15" s="152">
        <v>0</v>
      </c>
      <c r="AH15" s="154">
        <f t="shared" si="19"/>
        <v>0</v>
      </c>
      <c r="AI15" s="152"/>
      <c r="AJ15" s="152">
        <v>0</v>
      </c>
      <c r="AK15" s="154">
        <f t="shared" si="20"/>
        <v>0</v>
      </c>
      <c r="AL15" s="152"/>
      <c r="AM15" s="152">
        <v>0</v>
      </c>
      <c r="AN15" s="154">
        <f t="shared" si="52"/>
        <v>0</v>
      </c>
      <c r="AO15" s="152">
        <v>0</v>
      </c>
      <c r="AP15" s="154">
        <f t="shared" si="21"/>
        <v>0</v>
      </c>
      <c r="AQ15" s="152">
        <v>0</v>
      </c>
      <c r="AR15" s="152">
        <v>0</v>
      </c>
      <c r="AS15" s="154">
        <f t="shared" si="22"/>
        <v>0</v>
      </c>
      <c r="AT15" s="154">
        <f t="shared" si="47"/>
        <v>0</v>
      </c>
      <c r="AU15" s="154">
        <f t="shared" si="48"/>
        <v>0</v>
      </c>
      <c r="AV15" s="154">
        <f t="shared" si="49"/>
        <v>0</v>
      </c>
      <c r="AW15" s="154">
        <f t="shared" si="50"/>
        <v>0</v>
      </c>
      <c r="AX15" s="156">
        <f t="shared" si="51"/>
        <v>0</v>
      </c>
      <c r="AY15" s="157"/>
      <c r="AZ15" s="157">
        <v>0</v>
      </c>
      <c r="BA15" s="158">
        <v>0</v>
      </c>
      <c r="BB15" s="157">
        <v>0</v>
      </c>
      <c r="BC15" s="157">
        <v>0</v>
      </c>
      <c r="BD15" s="159">
        <f t="shared" si="24"/>
        <v>0</v>
      </c>
      <c r="BE15" s="160">
        <f t="shared" si="25"/>
        <v>0</v>
      </c>
      <c r="BF15" s="161">
        <f t="shared" si="26"/>
        <v>0</v>
      </c>
      <c r="BG15" s="160">
        <f t="shared" si="27"/>
        <v>0</v>
      </c>
      <c r="BH15" s="160">
        <f t="shared" si="28"/>
        <v>0</v>
      </c>
      <c r="BI15" s="160">
        <f t="shared" si="29"/>
        <v>0</v>
      </c>
      <c r="BJ15" s="160">
        <f t="shared" si="30"/>
        <v>0</v>
      </c>
      <c r="BK15" s="160">
        <f t="shared" si="31"/>
        <v>0</v>
      </c>
      <c r="BL15" s="160">
        <f t="shared" si="32"/>
        <v>0</v>
      </c>
      <c r="BM15" s="160">
        <f t="shared" si="33"/>
        <v>0</v>
      </c>
      <c r="BN15" s="160">
        <f t="shared" si="34"/>
        <v>0</v>
      </c>
      <c r="BO15" s="160">
        <f t="shared" si="35"/>
        <v>0</v>
      </c>
      <c r="BP15" s="160">
        <f t="shared" si="36"/>
        <v>0</v>
      </c>
      <c r="BQ15" s="160">
        <f t="shared" si="37"/>
        <v>0</v>
      </c>
      <c r="BR15" s="160">
        <f t="shared" si="38"/>
        <v>0</v>
      </c>
      <c r="BS15" s="160">
        <f t="shared" si="39"/>
        <v>0</v>
      </c>
      <c r="BT15" s="160">
        <f t="shared" si="40"/>
        <v>0</v>
      </c>
      <c r="BU15" s="160">
        <f t="shared" si="41"/>
        <v>0</v>
      </c>
      <c r="BV15" s="160">
        <f t="shared" si="42"/>
        <v>0</v>
      </c>
      <c r="BW15" s="160">
        <f t="shared" si="43"/>
        <v>0</v>
      </c>
      <c r="BX15" s="160">
        <f t="shared" si="44"/>
        <v>0</v>
      </c>
      <c r="BY15" s="161">
        <f t="shared" si="45"/>
        <v>0</v>
      </c>
      <c r="BZ15" s="162">
        <f t="shared" si="46"/>
        <v>0</v>
      </c>
    </row>
    <row r="16" spans="1:78" s="163" customFormat="1" ht="14.25" customHeight="1">
      <c r="A16" s="150" t="s">
        <v>24</v>
      </c>
      <c r="B16" s="150" t="s">
        <v>139</v>
      </c>
      <c r="C16" s="152">
        <v>20</v>
      </c>
      <c r="D16" s="153">
        <f t="shared" si="0"/>
        <v>1</v>
      </c>
      <c r="E16" s="152">
        <v>0</v>
      </c>
      <c r="F16" s="153">
        <f t="shared" si="1"/>
        <v>0</v>
      </c>
      <c r="G16" s="152">
        <v>0</v>
      </c>
      <c r="H16" s="153">
        <f t="shared" si="2"/>
        <v>0</v>
      </c>
      <c r="I16" s="152"/>
      <c r="J16" s="153">
        <f t="shared" si="3"/>
        <v>0</v>
      </c>
      <c r="K16" s="152">
        <v>0</v>
      </c>
      <c r="L16" s="154">
        <f t="shared" si="4"/>
        <v>0</v>
      </c>
      <c r="M16" s="154">
        <f t="shared" si="5"/>
        <v>1</v>
      </c>
      <c r="N16" s="154">
        <f t="shared" si="6"/>
        <v>0</v>
      </c>
      <c r="O16" s="154">
        <f t="shared" si="7"/>
        <v>20</v>
      </c>
      <c r="P16" s="154">
        <f t="shared" si="8"/>
        <v>0</v>
      </c>
      <c r="Q16" s="155">
        <f t="shared" si="9"/>
        <v>0</v>
      </c>
      <c r="R16" s="154">
        <v>0</v>
      </c>
      <c r="S16" s="154">
        <f t="shared" si="10"/>
        <v>0</v>
      </c>
      <c r="T16" s="154">
        <v>0</v>
      </c>
      <c r="U16" s="154">
        <f t="shared" si="11"/>
        <v>0</v>
      </c>
      <c r="V16" s="154">
        <v>0</v>
      </c>
      <c r="W16" s="154">
        <f t="shared" si="12"/>
        <v>0</v>
      </c>
      <c r="X16" s="154">
        <v>0</v>
      </c>
      <c r="Y16" s="154">
        <f t="shared" si="13"/>
        <v>0</v>
      </c>
      <c r="Z16" s="154">
        <f t="shared" si="14"/>
        <v>0</v>
      </c>
      <c r="AA16" s="154">
        <f t="shared" si="15"/>
        <v>0</v>
      </c>
      <c r="AB16" s="154">
        <f t="shared" si="16"/>
        <v>0</v>
      </c>
      <c r="AC16" s="154">
        <f t="shared" si="17"/>
        <v>0</v>
      </c>
      <c r="AD16" s="155">
        <f t="shared" si="18"/>
        <v>0</v>
      </c>
      <c r="AE16" s="152"/>
      <c r="AF16" s="152"/>
      <c r="AG16" s="152">
        <v>0</v>
      </c>
      <c r="AH16" s="154">
        <f t="shared" si="19"/>
        <v>0</v>
      </c>
      <c r="AI16" s="152"/>
      <c r="AJ16" s="152">
        <v>0</v>
      </c>
      <c r="AK16" s="154">
        <f t="shared" si="20"/>
        <v>0</v>
      </c>
      <c r="AL16" s="152"/>
      <c r="AM16" s="152">
        <v>0</v>
      </c>
      <c r="AN16" s="154">
        <f t="shared" si="52"/>
        <v>0</v>
      </c>
      <c r="AO16" s="152">
        <v>0</v>
      </c>
      <c r="AP16" s="154">
        <f t="shared" si="21"/>
        <v>0</v>
      </c>
      <c r="AQ16" s="152">
        <v>0</v>
      </c>
      <c r="AR16" s="152">
        <v>21</v>
      </c>
      <c r="AS16" s="154">
        <f t="shared" si="22"/>
        <v>1</v>
      </c>
      <c r="AT16" s="154">
        <f t="shared" si="47"/>
        <v>1</v>
      </c>
      <c r="AU16" s="154">
        <f t="shared" si="48"/>
        <v>0</v>
      </c>
      <c r="AV16" s="154">
        <f t="shared" si="49"/>
        <v>21</v>
      </c>
      <c r="AW16" s="154">
        <f t="shared" si="50"/>
        <v>0</v>
      </c>
      <c r="AX16" s="156">
        <f t="shared" si="51"/>
        <v>0</v>
      </c>
      <c r="AY16" s="157"/>
      <c r="AZ16" s="157">
        <v>0</v>
      </c>
      <c r="BA16" s="158">
        <v>0</v>
      </c>
      <c r="BB16" s="157">
        <v>0</v>
      </c>
      <c r="BC16" s="157">
        <v>0</v>
      </c>
      <c r="BD16" s="159">
        <f t="shared" si="24"/>
        <v>0</v>
      </c>
      <c r="BE16" s="160">
        <f t="shared" si="25"/>
        <v>0</v>
      </c>
      <c r="BF16" s="161">
        <f t="shared" si="26"/>
        <v>0</v>
      </c>
      <c r="BG16" s="160">
        <f t="shared" si="27"/>
        <v>0</v>
      </c>
      <c r="BH16" s="160">
        <f t="shared" si="28"/>
        <v>0</v>
      </c>
      <c r="BI16" s="160">
        <f t="shared" si="29"/>
        <v>0</v>
      </c>
      <c r="BJ16" s="160">
        <f t="shared" si="30"/>
        <v>0</v>
      </c>
      <c r="BK16" s="160">
        <f t="shared" si="31"/>
        <v>0</v>
      </c>
      <c r="BL16" s="160">
        <f t="shared" si="32"/>
        <v>0</v>
      </c>
      <c r="BM16" s="160">
        <f t="shared" si="33"/>
        <v>0</v>
      </c>
      <c r="BN16" s="160">
        <f t="shared" si="34"/>
        <v>0</v>
      </c>
      <c r="BO16" s="160">
        <f t="shared" si="35"/>
        <v>0</v>
      </c>
      <c r="BP16" s="160">
        <f t="shared" si="36"/>
        <v>0</v>
      </c>
      <c r="BQ16" s="160">
        <f t="shared" si="37"/>
        <v>0</v>
      </c>
      <c r="BR16" s="160">
        <f t="shared" si="38"/>
        <v>0</v>
      </c>
      <c r="BS16" s="160">
        <f t="shared" si="39"/>
        <v>0</v>
      </c>
      <c r="BT16" s="160">
        <f t="shared" si="40"/>
        <v>0</v>
      </c>
      <c r="BU16" s="160">
        <f t="shared" si="41"/>
        <v>0</v>
      </c>
      <c r="BV16" s="160">
        <f t="shared" si="42"/>
        <v>0</v>
      </c>
      <c r="BW16" s="160">
        <f t="shared" si="43"/>
        <v>0</v>
      </c>
      <c r="BX16" s="160">
        <f t="shared" si="44"/>
        <v>0</v>
      </c>
      <c r="BY16" s="161">
        <f t="shared" si="45"/>
        <v>0</v>
      </c>
      <c r="BZ16" s="162">
        <f t="shared" si="46"/>
        <v>0</v>
      </c>
    </row>
    <row r="17" spans="1:78" s="163" customFormat="1" ht="14.25" customHeight="1">
      <c r="A17" s="150" t="s">
        <v>24</v>
      </c>
      <c r="B17" s="150" t="s">
        <v>91</v>
      </c>
      <c r="C17" s="152">
        <v>21</v>
      </c>
      <c r="D17" s="153">
        <f t="shared" si="0"/>
        <v>1</v>
      </c>
      <c r="E17" s="152">
        <v>0</v>
      </c>
      <c r="F17" s="153">
        <f t="shared" si="1"/>
        <v>0</v>
      </c>
      <c r="G17" s="152">
        <v>0</v>
      </c>
      <c r="H17" s="153">
        <f t="shared" si="2"/>
        <v>0</v>
      </c>
      <c r="I17" s="152">
        <v>0</v>
      </c>
      <c r="J17" s="153">
        <f t="shared" si="3"/>
        <v>0</v>
      </c>
      <c r="K17" s="152">
        <v>0</v>
      </c>
      <c r="L17" s="154">
        <f t="shared" si="4"/>
        <v>0</v>
      </c>
      <c r="M17" s="154">
        <f t="shared" si="5"/>
        <v>1</v>
      </c>
      <c r="N17" s="154">
        <f t="shared" si="6"/>
        <v>0</v>
      </c>
      <c r="O17" s="154">
        <f t="shared" si="7"/>
        <v>21</v>
      </c>
      <c r="P17" s="154">
        <f t="shared" si="8"/>
        <v>0</v>
      </c>
      <c r="Q17" s="155">
        <f t="shared" si="9"/>
        <v>0</v>
      </c>
      <c r="R17" s="154">
        <v>0</v>
      </c>
      <c r="S17" s="154">
        <f t="shared" si="10"/>
        <v>0</v>
      </c>
      <c r="T17" s="154">
        <v>0</v>
      </c>
      <c r="U17" s="154">
        <f t="shared" si="11"/>
        <v>0</v>
      </c>
      <c r="V17" s="154">
        <v>0</v>
      </c>
      <c r="W17" s="154">
        <f t="shared" si="12"/>
        <v>0</v>
      </c>
      <c r="X17" s="154">
        <v>0</v>
      </c>
      <c r="Y17" s="154">
        <f t="shared" si="13"/>
        <v>0</v>
      </c>
      <c r="Z17" s="154">
        <f t="shared" si="14"/>
        <v>0</v>
      </c>
      <c r="AA17" s="154">
        <f t="shared" si="15"/>
        <v>0</v>
      </c>
      <c r="AB17" s="154">
        <f t="shared" si="16"/>
        <v>0</v>
      </c>
      <c r="AC17" s="154">
        <f t="shared" si="17"/>
        <v>0</v>
      </c>
      <c r="AD17" s="155">
        <f t="shared" si="18"/>
        <v>0</v>
      </c>
      <c r="AE17" s="152"/>
      <c r="AF17" s="152"/>
      <c r="AG17" s="152">
        <v>0</v>
      </c>
      <c r="AH17" s="154">
        <f t="shared" si="19"/>
        <v>0</v>
      </c>
      <c r="AI17" s="152"/>
      <c r="AJ17" s="152">
        <v>0</v>
      </c>
      <c r="AK17" s="154">
        <f t="shared" si="20"/>
        <v>0</v>
      </c>
      <c r="AL17" s="152"/>
      <c r="AM17" s="152">
        <v>0</v>
      </c>
      <c r="AN17" s="154">
        <f t="shared" si="52"/>
        <v>0</v>
      </c>
      <c r="AO17" s="152">
        <v>0</v>
      </c>
      <c r="AP17" s="154">
        <f t="shared" si="21"/>
        <v>0</v>
      </c>
      <c r="AQ17" s="152">
        <v>21</v>
      </c>
      <c r="AR17" s="152">
        <v>0</v>
      </c>
      <c r="AS17" s="154">
        <f t="shared" si="22"/>
        <v>0</v>
      </c>
      <c r="AT17" s="154">
        <f t="shared" si="47"/>
        <v>0</v>
      </c>
      <c r="AU17" s="154">
        <f t="shared" si="48"/>
        <v>0</v>
      </c>
      <c r="AV17" s="154">
        <f t="shared" si="49"/>
        <v>0</v>
      </c>
      <c r="AW17" s="154">
        <f t="shared" si="50"/>
        <v>0</v>
      </c>
      <c r="AX17" s="156">
        <f t="shared" si="51"/>
        <v>0</v>
      </c>
      <c r="AY17" s="157"/>
      <c r="AZ17" s="157">
        <v>0</v>
      </c>
      <c r="BA17" s="158"/>
      <c r="BB17" s="157">
        <v>0</v>
      </c>
      <c r="BC17" s="157">
        <v>0</v>
      </c>
      <c r="BD17" s="159">
        <f t="shared" si="24"/>
        <v>21</v>
      </c>
      <c r="BE17" s="160">
        <f t="shared" si="25"/>
        <v>0</v>
      </c>
      <c r="BF17" s="161">
        <f t="shared" si="26"/>
        <v>0</v>
      </c>
      <c r="BG17" s="160">
        <f t="shared" si="27"/>
        <v>0</v>
      </c>
      <c r="BH17" s="160">
        <f t="shared" si="28"/>
        <v>0</v>
      </c>
      <c r="BI17" s="160">
        <f t="shared" si="29"/>
        <v>0</v>
      </c>
      <c r="BJ17" s="160">
        <f t="shared" si="30"/>
        <v>0</v>
      </c>
      <c r="BK17" s="160">
        <f t="shared" si="31"/>
        <v>21</v>
      </c>
      <c r="BL17" s="160">
        <f t="shared" si="32"/>
        <v>0</v>
      </c>
      <c r="BM17" s="160">
        <f t="shared" si="33"/>
        <v>0</v>
      </c>
      <c r="BN17" s="160">
        <f t="shared" si="34"/>
        <v>0</v>
      </c>
      <c r="BO17" s="160">
        <f t="shared" si="35"/>
        <v>0</v>
      </c>
      <c r="BP17" s="160">
        <f t="shared" si="36"/>
        <v>0</v>
      </c>
      <c r="BQ17" s="160">
        <f t="shared" si="37"/>
        <v>0</v>
      </c>
      <c r="BR17" s="160">
        <f t="shared" si="38"/>
        <v>21</v>
      </c>
      <c r="BS17" s="160">
        <f t="shared" si="39"/>
        <v>0</v>
      </c>
      <c r="BT17" s="160">
        <f t="shared" si="40"/>
        <v>0</v>
      </c>
      <c r="BU17" s="160">
        <f t="shared" si="41"/>
        <v>0</v>
      </c>
      <c r="BV17" s="160">
        <f t="shared" si="42"/>
        <v>0</v>
      </c>
      <c r="BW17" s="160">
        <f t="shared" si="43"/>
        <v>0</v>
      </c>
      <c r="BX17" s="160">
        <f t="shared" si="44"/>
        <v>0</v>
      </c>
      <c r="BY17" s="161">
        <f t="shared" si="45"/>
        <v>21</v>
      </c>
      <c r="BZ17" s="162">
        <f t="shared" si="46"/>
        <v>21</v>
      </c>
    </row>
    <row r="18" spans="1:78" s="163" customFormat="1" ht="14.25" customHeight="1">
      <c r="A18" s="150" t="s">
        <v>24</v>
      </c>
      <c r="B18" s="150" t="s">
        <v>101</v>
      </c>
      <c r="C18" s="152">
        <v>23</v>
      </c>
      <c r="D18" s="153">
        <f t="shared" si="0"/>
        <v>1</v>
      </c>
      <c r="E18" s="152">
        <v>0</v>
      </c>
      <c r="F18" s="153">
        <f t="shared" si="1"/>
        <v>0</v>
      </c>
      <c r="G18" s="152">
        <v>0</v>
      </c>
      <c r="H18" s="153">
        <f t="shared" si="2"/>
        <v>0</v>
      </c>
      <c r="I18" s="152">
        <v>0</v>
      </c>
      <c r="J18" s="153">
        <f t="shared" si="3"/>
        <v>0</v>
      </c>
      <c r="K18" s="152">
        <v>0</v>
      </c>
      <c r="L18" s="154">
        <f t="shared" si="4"/>
        <v>0</v>
      </c>
      <c r="M18" s="154">
        <f t="shared" si="5"/>
        <v>1</v>
      </c>
      <c r="N18" s="154">
        <f t="shared" si="6"/>
        <v>0</v>
      </c>
      <c r="O18" s="154">
        <f t="shared" si="7"/>
        <v>23</v>
      </c>
      <c r="P18" s="154">
        <f t="shared" si="8"/>
        <v>0</v>
      </c>
      <c r="Q18" s="155">
        <f t="shared" si="9"/>
        <v>0</v>
      </c>
      <c r="R18" s="154">
        <v>0</v>
      </c>
      <c r="S18" s="154">
        <f t="shared" si="10"/>
        <v>0</v>
      </c>
      <c r="T18" s="154">
        <v>0</v>
      </c>
      <c r="U18" s="154">
        <f t="shared" si="11"/>
        <v>0</v>
      </c>
      <c r="V18" s="154">
        <v>0</v>
      </c>
      <c r="W18" s="154">
        <f t="shared" si="12"/>
        <v>0</v>
      </c>
      <c r="X18" s="154">
        <v>0</v>
      </c>
      <c r="Y18" s="154">
        <f t="shared" si="13"/>
        <v>0</v>
      </c>
      <c r="Z18" s="154">
        <f t="shared" si="14"/>
        <v>0</v>
      </c>
      <c r="AA18" s="154">
        <f t="shared" si="15"/>
        <v>0</v>
      </c>
      <c r="AB18" s="154">
        <f t="shared" si="16"/>
        <v>0</v>
      </c>
      <c r="AC18" s="154">
        <f t="shared" si="17"/>
        <v>0</v>
      </c>
      <c r="AD18" s="155">
        <f t="shared" si="18"/>
        <v>0</v>
      </c>
      <c r="AE18" s="152"/>
      <c r="AF18" s="152"/>
      <c r="AG18" s="152">
        <v>0</v>
      </c>
      <c r="AH18" s="154">
        <f t="shared" si="19"/>
        <v>0</v>
      </c>
      <c r="AI18" s="152"/>
      <c r="AJ18" s="152">
        <v>0</v>
      </c>
      <c r="AK18" s="154">
        <f t="shared" si="20"/>
        <v>0</v>
      </c>
      <c r="AL18" s="152"/>
      <c r="AM18" s="152">
        <v>0</v>
      </c>
      <c r="AN18" s="154">
        <f t="shared" si="52"/>
        <v>0</v>
      </c>
      <c r="AO18" s="152">
        <v>0</v>
      </c>
      <c r="AP18" s="154">
        <f t="shared" si="21"/>
        <v>0</v>
      </c>
      <c r="AQ18" s="152"/>
      <c r="AR18" s="152">
        <v>0</v>
      </c>
      <c r="AS18" s="154">
        <f t="shared" si="22"/>
        <v>0</v>
      </c>
      <c r="AT18" s="154">
        <f t="shared" si="47"/>
        <v>0</v>
      </c>
      <c r="AU18" s="154">
        <f t="shared" si="48"/>
        <v>0</v>
      </c>
      <c r="AV18" s="154">
        <f t="shared" si="49"/>
        <v>0</v>
      </c>
      <c r="AW18" s="154">
        <f t="shared" si="50"/>
        <v>0</v>
      </c>
      <c r="AX18" s="156">
        <f t="shared" si="51"/>
        <v>0</v>
      </c>
      <c r="AY18" s="157"/>
      <c r="AZ18" s="157">
        <v>0</v>
      </c>
      <c r="BA18" s="158"/>
      <c r="BB18" s="157">
        <v>0</v>
      </c>
      <c r="BC18" s="157">
        <v>0</v>
      </c>
      <c r="BD18" s="159">
        <f t="shared" si="24"/>
        <v>0</v>
      </c>
      <c r="BE18" s="160">
        <f t="shared" si="25"/>
        <v>0</v>
      </c>
      <c r="BF18" s="161">
        <f t="shared" si="26"/>
        <v>0</v>
      </c>
      <c r="BG18" s="160">
        <f t="shared" si="27"/>
        <v>0</v>
      </c>
      <c r="BH18" s="160">
        <f t="shared" si="28"/>
        <v>0</v>
      </c>
      <c r="BI18" s="160">
        <f t="shared" si="29"/>
        <v>0</v>
      </c>
      <c r="BJ18" s="160">
        <f t="shared" si="30"/>
        <v>0</v>
      </c>
      <c r="BK18" s="160">
        <f t="shared" si="31"/>
        <v>0</v>
      </c>
      <c r="BL18" s="160">
        <f t="shared" si="32"/>
        <v>0</v>
      </c>
      <c r="BM18" s="160">
        <f t="shared" si="33"/>
        <v>0</v>
      </c>
      <c r="BN18" s="160">
        <f t="shared" si="34"/>
        <v>0</v>
      </c>
      <c r="BO18" s="160">
        <f t="shared" si="35"/>
        <v>0</v>
      </c>
      <c r="BP18" s="160">
        <f t="shared" si="36"/>
        <v>0</v>
      </c>
      <c r="BQ18" s="160">
        <f t="shared" si="37"/>
        <v>0</v>
      </c>
      <c r="BR18" s="160">
        <f t="shared" si="38"/>
        <v>0</v>
      </c>
      <c r="BS18" s="160">
        <f t="shared" si="39"/>
        <v>0</v>
      </c>
      <c r="BT18" s="160">
        <f t="shared" si="40"/>
        <v>0</v>
      </c>
      <c r="BU18" s="160">
        <f t="shared" si="41"/>
        <v>0</v>
      </c>
      <c r="BV18" s="160">
        <f t="shared" si="42"/>
        <v>0</v>
      </c>
      <c r="BW18" s="160">
        <f t="shared" si="43"/>
        <v>0</v>
      </c>
      <c r="BX18" s="160">
        <f t="shared" si="44"/>
        <v>0</v>
      </c>
      <c r="BY18" s="161">
        <f t="shared" si="45"/>
        <v>0</v>
      </c>
      <c r="BZ18" s="162">
        <f t="shared" si="46"/>
        <v>0</v>
      </c>
    </row>
    <row r="19" spans="1:78" s="163" customFormat="1" ht="14.25" customHeight="1">
      <c r="A19" s="150" t="s">
        <v>24</v>
      </c>
      <c r="B19" s="150" t="s">
        <v>150</v>
      </c>
      <c r="C19" s="152"/>
      <c r="D19" s="153">
        <f t="shared" si="0"/>
        <v>0</v>
      </c>
      <c r="E19" s="152"/>
      <c r="F19" s="153">
        <f t="shared" si="1"/>
        <v>0</v>
      </c>
      <c r="G19" s="152"/>
      <c r="H19" s="153">
        <f t="shared" si="2"/>
        <v>0</v>
      </c>
      <c r="I19" s="152"/>
      <c r="J19" s="153">
        <f t="shared" si="3"/>
        <v>0</v>
      </c>
      <c r="K19" s="152"/>
      <c r="L19" s="154">
        <f t="shared" si="4"/>
        <v>0</v>
      </c>
      <c r="M19" s="154">
        <f t="shared" si="5"/>
        <v>0</v>
      </c>
      <c r="N19" s="154">
        <f t="shared" si="6"/>
        <v>0</v>
      </c>
      <c r="O19" s="154">
        <f t="shared" si="7"/>
        <v>0</v>
      </c>
      <c r="P19" s="154">
        <f t="shared" si="8"/>
        <v>0</v>
      </c>
      <c r="Q19" s="155">
        <f t="shared" si="9"/>
        <v>0</v>
      </c>
      <c r="R19" s="154">
        <v>0</v>
      </c>
      <c r="S19" s="154">
        <f t="shared" si="10"/>
        <v>0</v>
      </c>
      <c r="T19" s="154">
        <v>0</v>
      </c>
      <c r="U19" s="154">
        <f t="shared" si="11"/>
        <v>0</v>
      </c>
      <c r="V19" s="154">
        <v>0</v>
      </c>
      <c r="W19" s="154">
        <f t="shared" si="12"/>
        <v>0</v>
      </c>
      <c r="X19" s="154">
        <v>0</v>
      </c>
      <c r="Y19" s="154">
        <f t="shared" si="13"/>
        <v>0</v>
      </c>
      <c r="Z19" s="154">
        <f t="shared" si="14"/>
        <v>0</v>
      </c>
      <c r="AA19" s="154">
        <f t="shared" si="15"/>
        <v>0</v>
      </c>
      <c r="AB19" s="154">
        <f t="shared" si="16"/>
        <v>0</v>
      </c>
      <c r="AC19" s="154">
        <f t="shared" si="17"/>
        <v>0</v>
      </c>
      <c r="AD19" s="155">
        <f t="shared" si="18"/>
        <v>0</v>
      </c>
      <c r="AE19" s="152"/>
      <c r="AF19" s="152"/>
      <c r="AG19" s="152">
        <v>0</v>
      </c>
      <c r="AH19" s="154">
        <f t="shared" si="19"/>
        <v>0</v>
      </c>
      <c r="AI19" s="152"/>
      <c r="AJ19" s="152">
        <v>0</v>
      </c>
      <c r="AK19" s="154">
        <f t="shared" si="20"/>
        <v>0</v>
      </c>
      <c r="AL19" s="152"/>
      <c r="AM19" s="152">
        <v>0</v>
      </c>
      <c r="AN19" s="154">
        <f t="shared" si="52"/>
        <v>0</v>
      </c>
      <c r="AO19" s="152">
        <v>0</v>
      </c>
      <c r="AP19" s="154">
        <f t="shared" si="21"/>
        <v>0</v>
      </c>
      <c r="AQ19" s="152">
        <v>25</v>
      </c>
      <c r="AR19" s="152">
        <v>25</v>
      </c>
      <c r="AS19" s="154">
        <f t="shared" si="22"/>
        <v>1</v>
      </c>
      <c r="AT19" s="154">
        <f t="shared" si="47"/>
        <v>1</v>
      </c>
      <c r="AU19" s="154">
        <f t="shared" si="48"/>
        <v>0</v>
      </c>
      <c r="AV19" s="154">
        <f t="shared" si="49"/>
        <v>25</v>
      </c>
      <c r="AW19" s="154">
        <f t="shared" si="50"/>
        <v>0</v>
      </c>
      <c r="AX19" s="156">
        <f t="shared" si="51"/>
        <v>0</v>
      </c>
      <c r="AY19" s="157"/>
      <c r="AZ19" s="157"/>
      <c r="BA19" s="158"/>
      <c r="BB19" s="157"/>
      <c r="BC19" s="157">
        <v>0</v>
      </c>
      <c r="BD19" s="159">
        <f t="shared" si="24"/>
        <v>25</v>
      </c>
      <c r="BE19" s="160">
        <f t="shared" si="25"/>
        <v>0</v>
      </c>
      <c r="BF19" s="161">
        <f t="shared" si="26"/>
        <v>0</v>
      </c>
      <c r="BG19" s="160">
        <f t="shared" si="27"/>
        <v>0</v>
      </c>
      <c r="BH19" s="160">
        <f t="shared" si="28"/>
        <v>0</v>
      </c>
      <c r="BI19" s="160">
        <f t="shared" si="29"/>
        <v>0</v>
      </c>
      <c r="BJ19" s="160">
        <f t="shared" si="30"/>
        <v>0</v>
      </c>
      <c r="BK19" s="160">
        <f t="shared" si="31"/>
        <v>25</v>
      </c>
      <c r="BL19" s="160">
        <f t="shared" si="32"/>
        <v>0</v>
      </c>
      <c r="BM19" s="160">
        <f t="shared" si="33"/>
        <v>0</v>
      </c>
      <c r="BN19" s="160">
        <f t="shared" si="34"/>
        <v>0</v>
      </c>
      <c r="BO19" s="160">
        <f t="shared" si="35"/>
        <v>0</v>
      </c>
      <c r="BP19" s="160">
        <f t="shared" si="36"/>
        <v>0</v>
      </c>
      <c r="BQ19" s="160">
        <f t="shared" si="37"/>
        <v>0</v>
      </c>
      <c r="BR19" s="160">
        <f t="shared" si="38"/>
        <v>25</v>
      </c>
      <c r="BS19" s="160">
        <f t="shared" si="39"/>
        <v>0</v>
      </c>
      <c r="BT19" s="160">
        <f t="shared" si="40"/>
        <v>0</v>
      </c>
      <c r="BU19" s="160">
        <f t="shared" si="41"/>
        <v>0</v>
      </c>
      <c r="BV19" s="160">
        <f t="shared" si="42"/>
        <v>0</v>
      </c>
      <c r="BW19" s="160">
        <f t="shared" si="43"/>
        <v>0</v>
      </c>
      <c r="BX19" s="160">
        <f t="shared" si="44"/>
        <v>0</v>
      </c>
      <c r="BY19" s="161">
        <f t="shared" si="45"/>
        <v>25</v>
      </c>
      <c r="BZ19" s="162">
        <f t="shared" si="46"/>
        <v>25</v>
      </c>
    </row>
    <row r="20" spans="1:78" s="163" customFormat="1" ht="14.25" customHeight="1">
      <c r="A20" s="150" t="s">
        <v>23</v>
      </c>
      <c r="B20" s="151" t="s">
        <v>93</v>
      </c>
      <c r="C20" s="152"/>
      <c r="D20" s="153"/>
      <c r="E20" s="152"/>
      <c r="F20" s="153">
        <f t="shared" si="1"/>
        <v>0</v>
      </c>
      <c r="G20" s="152">
        <v>19</v>
      </c>
      <c r="H20" s="153">
        <f t="shared" si="2"/>
        <v>1</v>
      </c>
      <c r="I20" s="152">
        <v>18</v>
      </c>
      <c r="J20" s="153">
        <f t="shared" si="3"/>
        <v>1</v>
      </c>
      <c r="K20" s="152">
        <v>18</v>
      </c>
      <c r="L20" s="154">
        <f t="shared" si="4"/>
        <v>1</v>
      </c>
      <c r="M20" s="154">
        <f t="shared" si="5"/>
        <v>3</v>
      </c>
      <c r="N20" s="154">
        <f t="shared" si="6"/>
        <v>18</v>
      </c>
      <c r="O20" s="154">
        <f t="shared" si="7"/>
        <v>37</v>
      </c>
      <c r="P20" s="154">
        <f t="shared" si="8"/>
        <v>0</v>
      </c>
      <c r="Q20" s="155">
        <f t="shared" si="9"/>
        <v>0</v>
      </c>
      <c r="R20" s="154"/>
      <c r="S20" s="154">
        <f t="shared" si="10"/>
        <v>0</v>
      </c>
      <c r="T20" s="154"/>
      <c r="U20" s="154">
        <f t="shared" si="11"/>
        <v>0</v>
      </c>
      <c r="V20" s="154"/>
      <c r="W20" s="154">
        <f t="shared" si="12"/>
        <v>0</v>
      </c>
      <c r="X20" s="154"/>
      <c r="Y20" s="154">
        <f t="shared" si="13"/>
        <v>0</v>
      </c>
      <c r="Z20" s="154">
        <f t="shared" si="14"/>
        <v>0</v>
      </c>
      <c r="AA20" s="154">
        <f t="shared" si="15"/>
        <v>0</v>
      </c>
      <c r="AB20" s="154">
        <f t="shared" si="16"/>
        <v>0</v>
      </c>
      <c r="AC20" s="154">
        <f t="shared" si="17"/>
        <v>0</v>
      </c>
      <c r="AD20" s="155">
        <f t="shared" si="18"/>
        <v>0</v>
      </c>
      <c r="AE20" s="152"/>
      <c r="AF20" s="152"/>
      <c r="AG20" s="152">
        <v>0</v>
      </c>
      <c r="AH20" s="154">
        <f t="shared" si="19"/>
        <v>0</v>
      </c>
      <c r="AI20" s="152"/>
      <c r="AJ20" s="152">
        <v>0</v>
      </c>
      <c r="AK20" s="154">
        <f t="shared" si="20"/>
        <v>0</v>
      </c>
      <c r="AL20" s="152"/>
      <c r="AM20" s="152">
        <v>0</v>
      </c>
      <c r="AN20" s="154">
        <f t="shared" si="52"/>
        <v>0</v>
      </c>
      <c r="AO20" s="152">
        <v>0</v>
      </c>
      <c r="AP20" s="154">
        <f t="shared" si="21"/>
        <v>0</v>
      </c>
      <c r="AQ20" s="152">
        <v>0</v>
      </c>
      <c r="AR20" s="152">
        <v>15</v>
      </c>
      <c r="AS20" s="154">
        <f t="shared" si="22"/>
        <v>1</v>
      </c>
      <c r="AT20" s="154">
        <f t="shared" si="47"/>
        <v>1</v>
      </c>
      <c r="AU20" s="154">
        <f t="shared" si="48"/>
        <v>0</v>
      </c>
      <c r="AV20" s="154">
        <f t="shared" si="49"/>
        <v>15</v>
      </c>
      <c r="AW20" s="154">
        <f t="shared" si="50"/>
        <v>0</v>
      </c>
      <c r="AX20" s="156">
        <f t="shared" si="51"/>
        <v>0</v>
      </c>
      <c r="AY20" s="157"/>
      <c r="AZ20" s="157">
        <v>0</v>
      </c>
      <c r="BA20" s="158">
        <v>23</v>
      </c>
      <c r="BB20" s="157">
        <v>0</v>
      </c>
      <c r="BC20" s="157">
        <v>0</v>
      </c>
      <c r="BD20" s="159">
        <f t="shared" si="24"/>
        <v>23</v>
      </c>
      <c r="BE20" s="160">
        <f t="shared" si="25"/>
        <v>0</v>
      </c>
      <c r="BF20" s="161">
        <f t="shared" si="26"/>
        <v>0</v>
      </c>
      <c r="BG20" s="160">
        <f t="shared" si="27"/>
        <v>0</v>
      </c>
      <c r="BH20" s="160">
        <f t="shared" si="28"/>
        <v>0</v>
      </c>
      <c r="BI20" s="160">
        <f t="shared" si="29"/>
        <v>0</v>
      </c>
      <c r="BJ20" s="160">
        <f t="shared" si="30"/>
        <v>0</v>
      </c>
      <c r="BK20" s="160">
        <f t="shared" si="31"/>
        <v>0</v>
      </c>
      <c r="BL20" s="160">
        <f t="shared" si="32"/>
        <v>0</v>
      </c>
      <c r="BM20" s="160">
        <f t="shared" si="33"/>
        <v>0</v>
      </c>
      <c r="BN20" s="160">
        <f t="shared" si="34"/>
        <v>0</v>
      </c>
      <c r="BO20" s="160">
        <f t="shared" si="35"/>
        <v>23</v>
      </c>
      <c r="BP20" s="160">
        <f t="shared" si="36"/>
        <v>0</v>
      </c>
      <c r="BQ20" s="160">
        <f t="shared" si="37"/>
        <v>0</v>
      </c>
      <c r="BR20" s="160">
        <f t="shared" si="38"/>
        <v>23</v>
      </c>
      <c r="BS20" s="160">
        <f t="shared" si="39"/>
        <v>0</v>
      </c>
      <c r="BT20" s="160">
        <f t="shared" si="40"/>
        <v>0</v>
      </c>
      <c r="BU20" s="160">
        <f t="shared" si="41"/>
        <v>0</v>
      </c>
      <c r="BV20" s="160">
        <f t="shared" si="42"/>
        <v>0</v>
      </c>
      <c r="BW20" s="160">
        <f t="shared" si="43"/>
        <v>0</v>
      </c>
      <c r="BX20" s="160">
        <f t="shared" si="44"/>
        <v>0</v>
      </c>
      <c r="BY20" s="161">
        <f t="shared" si="45"/>
        <v>23</v>
      </c>
      <c r="BZ20" s="162">
        <f t="shared" si="46"/>
        <v>23</v>
      </c>
    </row>
    <row r="21" spans="1:78" s="163" customFormat="1" ht="14.25" customHeight="1">
      <c r="A21" s="150" t="s">
        <v>23</v>
      </c>
      <c r="B21" s="151" t="s">
        <v>121</v>
      </c>
      <c r="C21" s="152">
        <v>23</v>
      </c>
      <c r="D21" s="153">
        <f aca="true" t="shared" si="53" ref="D21:D52">IF(C21&gt;0,1,0)</f>
        <v>1</v>
      </c>
      <c r="E21" s="152">
        <v>24</v>
      </c>
      <c r="F21" s="153">
        <f t="shared" si="1"/>
        <v>1</v>
      </c>
      <c r="G21" s="152">
        <v>0</v>
      </c>
      <c r="H21" s="153">
        <f t="shared" si="2"/>
        <v>0</v>
      </c>
      <c r="I21" s="152">
        <v>24</v>
      </c>
      <c r="J21" s="153">
        <f t="shared" si="3"/>
        <v>1</v>
      </c>
      <c r="K21" s="152">
        <v>24</v>
      </c>
      <c r="L21" s="154">
        <f t="shared" si="4"/>
        <v>1</v>
      </c>
      <c r="M21" s="154">
        <f t="shared" si="5"/>
        <v>4</v>
      </c>
      <c r="N21" s="154">
        <f t="shared" si="6"/>
        <v>0</v>
      </c>
      <c r="O21" s="154">
        <f t="shared" si="7"/>
        <v>95</v>
      </c>
      <c r="P21" s="154">
        <f t="shared" si="8"/>
        <v>23.75</v>
      </c>
      <c r="Q21" s="155">
        <f t="shared" si="9"/>
        <v>23.75</v>
      </c>
      <c r="R21" s="154">
        <v>0</v>
      </c>
      <c r="S21" s="154">
        <f t="shared" si="10"/>
        <v>0</v>
      </c>
      <c r="T21" s="154">
        <v>0</v>
      </c>
      <c r="U21" s="154">
        <f t="shared" si="11"/>
        <v>0</v>
      </c>
      <c r="V21" s="154">
        <v>0</v>
      </c>
      <c r="W21" s="154">
        <f t="shared" si="12"/>
        <v>0</v>
      </c>
      <c r="X21" s="154">
        <v>0</v>
      </c>
      <c r="Y21" s="154">
        <f t="shared" si="13"/>
        <v>0</v>
      </c>
      <c r="Z21" s="154">
        <f t="shared" si="14"/>
        <v>0</v>
      </c>
      <c r="AA21" s="154">
        <f t="shared" si="15"/>
        <v>0</v>
      </c>
      <c r="AB21" s="154">
        <f t="shared" si="16"/>
        <v>0</v>
      </c>
      <c r="AC21" s="154">
        <f t="shared" si="17"/>
        <v>0</v>
      </c>
      <c r="AD21" s="155">
        <f t="shared" si="18"/>
        <v>0</v>
      </c>
      <c r="AE21" s="152">
        <v>23</v>
      </c>
      <c r="AF21" s="152"/>
      <c r="AG21" s="152">
        <v>0</v>
      </c>
      <c r="AH21" s="154">
        <f t="shared" si="19"/>
        <v>0</v>
      </c>
      <c r="AI21" s="152"/>
      <c r="AJ21" s="152">
        <v>0</v>
      </c>
      <c r="AK21" s="154">
        <f t="shared" si="20"/>
        <v>0</v>
      </c>
      <c r="AL21" s="152"/>
      <c r="AM21" s="152">
        <v>0</v>
      </c>
      <c r="AN21" s="154">
        <f t="shared" si="52"/>
        <v>0</v>
      </c>
      <c r="AO21" s="152">
        <v>0</v>
      </c>
      <c r="AP21" s="154">
        <f t="shared" si="21"/>
        <v>0</v>
      </c>
      <c r="AQ21" s="152">
        <v>22</v>
      </c>
      <c r="AR21" s="152">
        <v>0</v>
      </c>
      <c r="AS21" s="154">
        <f t="shared" si="22"/>
        <v>0</v>
      </c>
      <c r="AT21" s="154">
        <f t="shared" si="47"/>
        <v>0</v>
      </c>
      <c r="AU21" s="154">
        <f t="shared" si="48"/>
        <v>0</v>
      </c>
      <c r="AV21" s="154">
        <f t="shared" si="49"/>
        <v>0</v>
      </c>
      <c r="AW21" s="154">
        <f t="shared" si="50"/>
        <v>0</v>
      </c>
      <c r="AX21" s="156">
        <f t="shared" si="51"/>
        <v>0</v>
      </c>
      <c r="AY21" s="157"/>
      <c r="AZ21" s="157"/>
      <c r="BA21" s="158">
        <v>0</v>
      </c>
      <c r="BB21" s="157"/>
      <c r="BC21" s="157">
        <v>0</v>
      </c>
      <c r="BD21" s="159">
        <f t="shared" si="24"/>
        <v>68.75</v>
      </c>
      <c r="BE21" s="160">
        <f t="shared" si="25"/>
        <v>23.75</v>
      </c>
      <c r="BF21" s="161">
        <f t="shared" si="26"/>
        <v>0</v>
      </c>
      <c r="BG21" s="160">
        <f t="shared" si="27"/>
        <v>23</v>
      </c>
      <c r="BH21" s="160">
        <f t="shared" si="28"/>
        <v>0</v>
      </c>
      <c r="BI21" s="160">
        <f t="shared" si="29"/>
        <v>0</v>
      </c>
      <c r="BJ21" s="160">
        <f t="shared" si="30"/>
        <v>0</v>
      </c>
      <c r="BK21" s="160">
        <f t="shared" si="31"/>
        <v>22</v>
      </c>
      <c r="BL21" s="160">
        <f t="shared" si="32"/>
        <v>0</v>
      </c>
      <c r="BM21" s="160">
        <f t="shared" si="33"/>
        <v>0</v>
      </c>
      <c r="BN21" s="160">
        <f t="shared" si="34"/>
        <v>0</v>
      </c>
      <c r="BO21" s="160">
        <f t="shared" si="35"/>
        <v>0</v>
      </c>
      <c r="BP21" s="160">
        <f t="shared" si="36"/>
        <v>0</v>
      </c>
      <c r="BQ21" s="160">
        <f t="shared" si="37"/>
        <v>0</v>
      </c>
      <c r="BR21" s="160">
        <f t="shared" si="38"/>
        <v>23.75</v>
      </c>
      <c r="BS21" s="160">
        <f t="shared" si="39"/>
        <v>23</v>
      </c>
      <c r="BT21" s="160">
        <f t="shared" si="40"/>
        <v>22</v>
      </c>
      <c r="BU21" s="160">
        <f t="shared" si="41"/>
        <v>0</v>
      </c>
      <c r="BV21" s="160">
        <f t="shared" si="42"/>
        <v>0</v>
      </c>
      <c r="BW21" s="160">
        <f t="shared" si="43"/>
        <v>0</v>
      </c>
      <c r="BX21" s="160">
        <f t="shared" si="44"/>
        <v>0</v>
      </c>
      <c r="BY21" s="161">
        <f t="shared" si="45"/>
        <v>68.75</v>
      </c>
      <c r="BZ21" s="162">
        <f t="shared" si="46"/>
        <v>68.75</v>
      </c>
    </row>
    <row r="22" spans="1:78" s="163" customFormat="1" ht="14.25" customHeight="1">
      <c r="A22" s="150" t="s">
        <v>23</v>
      </c>
      <c r="B22" s="151" t="s">
        <v>122</v>
      </c>
      <c r="C22" s="152">
        <v>0</v>
      </c>
      <c r="D22" s="153">
        <f t="shared" si="53"/>
        <v>0</v>
      </c>
      <c r="E22" s="152">
        <v>0</v>
      </c>
      <c r="F22" s="153">
        <f t="shared" si="1"/>
        <v>0</v>
      </c>
      <c r="G22" s="152">
        <v>0</v>
      </c>
      <c r="H22" s="153">
        <f t="shared" si="2"/>
        <v>0</v>
      </c>
      <c r="I22" s="152">
        <v>0</v>
      </c>
      <c r="J22" s="153">
        <f t="shared" si="3"/>
        <v>0</v>
      </c>
      <c r="K22" s="152">
        <v>0</v>
      </c>
      <c r="L22" s="154">
        <f t="shared" si="4"/>
        <v>0</v>
      </c>
      <c r="M22" s="154">
        <f t="shared" si="5"/>
        <v>0</v>
      </c>
      <c r="N22" s="154">
        <f t="shared" si="6"/>
        <v>0</v>
      </c>
      <c r="O22" s="154">
        <f t="shared" si="7"/>
        <v>0</v>
      </c>
      <c r="P22" s="154">
        <f t="shared" si="8"/>
        <v>0</v>
      </c>
      <c r="Q22" s="155">
        <f t="shared" si="9"/>
        <v>0</v>
      </c>
      <c r="R22" s="154">
        <v>0</v>
      </c>
      <c r="S22" s="154">
        <f t="shared" si="10"/>
        <v>0</v>
      </c>
      <c r="T22" s="154">
        <v>0</v>
      </c>
      <c r="U22" s="154">
        <f t="shared" si="11"/>
        <v>0</v>
      </c>
      <c r="V22" s="154">
        <v>0</v>
      </c>
      <c r="W22" s="154">
        <f t="shared" si="12"/>
        <v>0</v>
      </c>
      <c r="X22" s="154">
        <v>0</v>
      </c>
      <c r="Y22" s="154">
        <f t="shared" si="13"/>
        <v>0</v>
      </c>
      <c r="Z22" s="154">
        <f t="shared" si="14"/>
        <v>0</v>
      </c>
      <c r="AA22" s="154">
        <f t="shared" si="15"/>
        <v>0</v>
      </c>
      <c r="AB22" s="154">
        <f t="shared" si="16"/>
        <v>0</v>
      </c>
      <c r="AC22" s="154">
        <f t="shared" si="17"/>
        <v>0</v>
      </c>
      <c r="AD22" s="155">
        <f t="shared" si="18"/>
        <v>0</v>
      </c>
      <c r="AE22" s="152"/>
      <c r="AF22" s="152"/>
      <c r="AG22" s="152">
        <v>0</v>
      </c>
      <c r="AH22" s="154">
        <f t="shared" si="19"/>
        <v>0</v>
      </c>
      <c r="AI22" s="152"/>
      <c r="AJ22" s="152">
        <v>24</v>
      </c>
      <c r="AK22" s="154">
        <f t="shared" si="20"/>
        <v>1</v>
      </c>
      <c r="AL22" s="152"/>
      <c r="AM22" s="152">
        <v>0</v>
      </c>
      <c r="AN22" s="154">
        <f t="shared" si="52"/>
        <v>0</v>
      </c>
      <c r="AO22" s="152">
        <v>0</v>
      </c>
      <c r="AP22" s="154">
        <f t="shared" si="21"/>
        <v>0</v>
      </c>
      <c r="AQ22" s="152"/>
      <c r="AR22" s="152">
        <v>0</v>
      </c>
      <c r="AS22" s="154">
        <f t="shared" si="22"/>
        <v>0</v>
      </c>
      <c r="AT22" s="154">
        <f t="shared" si="47"/>
        <v>1</v>
      </c>
      <c r="AU22" s="154">
        <f t="shared" si="48"/>
        <v>0</v>
      </c>
      <c r="AV22" s="154">
        <f t="shared" si="49"/>
        <v>24</v>
      </c>
      <c r="AW22" s="154">
        <f t="shared" si="50"/>
        <v>0</v>
      </c>
      <c r="AX22" s="156">
        <f t="shared" si="51"/>
        <v>0</v>
      </c>
      <c r="AY22" s="157"/>
      <c r="AZ22" s="157">
        <v>0</v>
      </c>
      <c r="BA22" s="158"/>
      <c r="BB22" s="157">
        <v>0</v>
      </c>
      <c r="BC22" s="157">
        <v>23</v>
      </c>
      <c r="BD22" s="159">
        <f t="shared" si="24"/>
        <v>23</v>
      </c>
      <c r="BE22" s="160">
        <f t="shared" si="25"/>
        <v>0</v>
      </c>
      <c r="BF22" s="161">
        <f t="shared" si="26"/>
        <v>0</v>
      </c>
      <c r="BG22" s="160">
        <f t="shared" si="27"/>
        <v>0</v>
      </c>
      <c r="BH22" s="160">
        <f t="shared" si="28"/>
        <v>0</v>
      </c>
      <c r="BI22" s="160">
        <f t="shared" si="29"/>
        <v>0</v>
      </c>
      <c r="BJ22" s="160">
        <f t="shared" si="30"/>
        <v>0</v>
      </c>
      <c r="BK22" s="160">
        <f t="shared" si="31"/>
        <v>0</v>
      </c>
      <c r="BL22" s="160">
        <f t="shared" si="32"/>
        <v>0</v>
      </c>
      <c r="BM22" s="160">
        <f t="shared" si="33"/>
        <v>0</v>
      </c>
      <c r="BN22" s="160">
        <f t="shared" si="34"/>
        <v>0</v>
      </c>
      <c r="BO22" s="160">
        <f t="shared" si="35"/>
        <v>0</v>
      </c>
      <c r="BP22" s="160">
        <f t="shared" si="36"/>
        <v>0</v>
      </c>
      <c r="BQ22" s="160">
        <f t="shared" si="37"/>
        <v>23</v>
      </c>
      <c r="BR22" s="160">
        <f t="shared" si="38"/>
        <v>23</v>
      </c>
      <c r="BS22" s="160">
        <f t="shared" si="39"/>
        <v>0</v>
      </c>
      <c r="BT22" s="160">
        <f t="shared" si="40"/>
        <v>0</v>
      </c>
      <c r="BU22" s="160">
        <f t="shared" si="41"/>
        <v>0</v>
      </c>
      <c r="BV22" s="160">
        <f t="shared" si="42"/>
        <v>0</v>
      </c>
      <c r="BW22" s="160">
        <f t="shared" si="43"/>
        <v>0</v>
      </c>
      <c r="BX22" s="160">
        <f t="shared" si="44"/>
        <v>0</v>
      </c>
      <c r="BY22" s="161">
        <f t="shared" si="45"/>
        <v>23</v>
      </c>
      <c r="BZ22" s="162">
        <f t="shared" si="46"/>
        <v>23</v>
      </c>
    </row>
    <row r="23" spans="1:78" s="163" customFormat="1" ht="14.25" customHeight="1">
      <c r="A23" s="150" t="s">
        <v>23</v>
      </c>
      <c r="B23" s="151" t="s">
        <v>162</v>
      </c>
      <c r="C23" s="152">
        <v>0</v>
      </c>
      <c r="D23" s="153">
        <f t="shared" si="53"/>
        <v>0</v>
      </c>
      <c r="E23" s="152">
        <v>0</v>
      </c>
      <c r="F23" s="153">
        <f t="shared" si="1"/>
        <v>0</v>
      </c>
      <c r="G23" s="152">
        <v>0</v>
      </c>
      <c r="H23" s="153">
        <f t="shared" si="2"/>
        <v>0</v>
      </c>
      <c r="I23" s="152">
        <v>0</v>
      </c>
      <c r="J23" s="153">
        <f t="shared" si="3"/>
        <v>0</v>
      </c>
      <c r="K23" s="152">
        <v>0</v>
      </c>
      <c r="L23" s="154">
        <f t="shared" si="4"/>
        <v>0</v>
      </c>
      <c r="M23" s="154">
        <f t="shared" si="5"/>
        <v>0</v>
      </c>
      <c r="N23" s="154">
        <f t="shared" si="6"/>
        <v>0</v>
      </c>
      <c r="O23" s="154">
        <f t="shared" si="7"/>
        <v>0</v>
      </c>
      <c r="P23" s="154">
        <f t="shared" si="8"/>
        <v>0</v>
      </c>
      <c r="Q23" s="155">
        <f t="shared" si="9"/>
        <v>0</v>
      </c>
      <c r="R23" s="154">
        <v>0</v>
      </c>
      <c r="S23" s="154">
        <f t="shared" si="10"/>
        <v>0</v>
      </c>
      <c r="T23" s="154">
        <v>0</v>
      </c>
      <c r="U23" s="154">
        <f t="shared" si="11"/>
        <v>0</v>
      </c>
      <c r="V23" s="154">
        <v>0</v>
      </c>
      <c r="W23" s="154">
        <f t="shared" si="12"/>
        <v>0</v>
      </c>
      <c r="X23" s="154">
        <v>0</v>
      </c>
      <c r="Y23" s="154">
        <f t="shared" si="13"/>
        <v>0</v>
      </c>
      <c r="Z23" s="154">
        <f t="shared" si="14"/>
        <v>0</v>
      </c>
      <c r="AA23" s="154">
        <f t="shared" si="15"/>
        <v>0</v>
      </c>
      <c r="AB23" s="154">
        <f t="shared" si="16"/>
        <v>0</v>
      </c>
      <c r="AC23" s="154">
        <f t="shared" si="17"/>
        <v>0</v>
      </c>
      <c r="AD23" s="155">
        <f t="shared" si="18"/>
        <v>0</v>
      </c>
      <c r="AE23" s="152"/>
      <c r="AF23" s="152"/>
      <c r="AG23" s="152">
        <v>0</v>
      </c>
      <c r="AH23" s="154">
        <f t="shared" si="19"/>
        <v>0</v>
      </c>
      <c r="AI23" s="152"/>
      <c r="AJ23" s="152">
        <v>25</v>
      </c>
      <c r="AK23" s="154">
        <f t="shared" si="20"/>
        <v>1</v>
      </c>
      <c r="AL23" s="152"/>
      <c r="AM23" s="152">
        <v>0</v>
      </c>
      <c r="AN23" s="154">
        <f t="shared" si="52"/>
        <v>0</v>
      </c>
      <c r="AO23" s="152">
        <v>0</v>
      </c>
      <c r="AP23" s="154">
        <f t="shared" si="21"/>
        <v>0</v>
      </c>
      <c r="AQ23" s="152">
        <v>0</v>
      </c>
      <c r="AR23" s="152">
        <v>0</v>
      </c>
      <c r="AS23" s="154">
        <f t="shared" si="22"/>
        <v>0</v>
      </c>
      <c r="AT23" s="154">
        <f t="shared" si="47"/>
        <v>1</v>
      </c>
      <c r="AU23" s="154">
        <f t="shared" si="48"/>
        <v>0</v>
      </c>
      <c r="AV23" s="154">
        <f t="shared" si="49"/>
        <v>25</v>
      </c>
      <c r="AW23" s="154">
        <f t="shared" si="50"/>
        <v>0</v>
      </c>
      <c r="AX23" s="156">
        <f t="shared" si="51"/>
        <v>0</v>
      </c>
      <c r="AY23" s="157"/>
      <c r="AZ23" s="157"/>
      <c r="BA23" s="158">
        <v>0</v>
      </c>
      <c r="BB23" s="157">
        <v>24</v>
      </c>
      <c r="BC23" s="157">
        <v>0</v>
      </c>
      <c r="BD23" s="159">
        <f t="shared" si="24"/>
        <v>24</v>
      </c>
      <c r="BE23" s="160">
        <f t="shared" si="25"/>
        <v>0</v>
      </c>
      <c r="BF23" s="161">
        <f t="shared" si="26"/>
        <v>0</v>
      </c>
      <c r="BG23" s="160">
        <f t="shared" si="27"/>
        <v>0</v>
      </c>
      <c r="BH23" s="160">
        <f t="shared" si="28"/>
        <v>0</v>
      </c>
      <c r="BI23" s="160">
        <f t="shared" si="29"/>
        <v>0</v>
      </c>
      <c r="BJ23" s="160">
        <f t="shared" si="30"/>
        <v>0</v>
      </c>
      <c r="BK23" s="160">
        <f t="shared" si="31"/>
        <v>0</v>
      </c>
      <c r="BL23" s="160">
        <f t="shared" si="32"/>
        <v>0</v>
      </c>
      <c r="BM23" s="160">
        <f t="shared" si="33"/>
        <v>0</v>
      </c>
      <c r="BN23" s="160">
        <f t="shared" si="34"/>
        <v>0</v>
      </c>
      <c r="BO23" s="160">
        <f t="shared" si="35"/>
        <v>0</v>
      </c>
      <c r="BP23" s="160">
        <f t="shared" si="36"/>
        <v>24</v>
      </c>
      <c r="BQ23" s="160">
        <f t="shared" si="37"/>
        <v>0</v>
      </c>
      <c r="BR23" s="160">
        <f t="shared" si="38"/>
        <v>24</v>
      </c>
      <c r="BS23" s="160">
        <f t="shared" si="39"/>
        <v>0</v>
      </c>
      <c r="BT23" s="160">
        <f t="shared" si="40"/>
        <v>0</v>
      </c>
      <c r="BU23" s="160">
        <f t="shared" si="41"/>
        <v>0</v>
      </c>
      <c r="BV23" s="160">
        <f t="shared" si="42"/>
        <v>0</v>
      </c>
      <c r="BW23" s="160">
        <f t="shared" si="43"/>
        <v>0</v>
      </c>
      <c r="BX23" s="160">
        <f t="shared" si="44"/>
        <v>0</v>
      </c>
      <c r="BY23" s="161">
        <f t="shared" si="45"/>
        <v>24</v>
      </c>
      <c r="BZ23" s="162">
        <f t="shared" si="46"/>
        <v>24</v>
      </c>
    </row>
    <row r="24" spans="1:78" s="163" customFormat="1" ht="14.25" customHeight="1">
      <c r="A24" s="150" t="s">
        <v>23</v>
      </c>
      <c r="B24" s="151" t="s">
        <v>163</v>
      </c>
      <c r="C24" s="152">
        <v>0</v>
      </c>
      <c r="D24" s="153">
        <f t="shared" si="53"/>
        <v>0</v>
      </c>
      <c r="E24" s="152">
        <v>0</v>
      </c>
      <c r="F24" s="153">
        <f t="shared" si="1"/>
        <v>0</v>
      </c>
      <c r="G24" s="152">
        <v>0</v>
      </c>
      <c r="H24" s="153">
        <f t="shared" si="2"/>
        <v>0</v>
      </c>
      <c r="I24" s="152">
        <v>0</v>
      </c>
      <c r="J24" s="153">
        <f t="shared" si="3"/>
        <v>0</v>
      </c>
      <c r="K24" s="152">
        <v>0</v>
      </c>
      <c r="L24" s="154">
        <f t="shared" si="4"/>
        <v>0</v>
      </c>
      <c r="M24" s="154">
        <f t="shared" si="5"/>
        <v>0</v>
      </c>
      <c r="N24" s="154">
        <f t="shared" si="6"/>
        <v>0</v>
      </c>
      <c r="O24" s="154">
        <f t="shared" si="7"/>
        <v>0</v>
      </c>
      <c r="P24" s="154">
        <f t="shared" si="8"/>
        <v>0</v>
      </c>
      <c r="Q24" s="155">
        <f t="shared" si="9"/>
        <v>0</v>
      </c>
      <c r="R24" s="154">
        <v>0</v>
      </c>
      <c r="S24" s="154">
        <f t="shared" si="10"/>
        <v>0</v>
      </c>
      <c r="T24" s="154">
        <v>0</v>
      </c>
      <c r="U24" s="154">
        <f t="shared" si="11"/>
        <v>0</v>
      </c>
      <c r="V24" s="154">
        <v>0</v>
      </c>
      <c r="W24" s="154">
        <f t="shared" si="12"/>
        <v>0</v>
      </c>
      <c r="X24" s="154">
        <v>0</v>
      </c>
      <c r="Y24" s="154">
        <f t="shared" si="13"/>
        <v>0</v>
      </c>
      <c r="Z24" s="154">
        <f t="shared" si="14"/>
        <v>0</v>
      </c>
      <c r="AA24" s="154">
        <f t="shared" si="15"/>
        <v>0</v>
      </c>
      <c r="AB24" s="154">
        <f t="shared" si="16"/>
        <v>0</v>
      </c>
      <c r="AC24" s="154">
        <f t="shared" si="17"/>
        <v>0</v>
      </c>
      <c r="AD24" s="155">
        <f t="shared" si="18"/>
        <v>0</v>
      </c>
      <c r="AE24" s="152"/>
      <c r="AF24" s="152"/>
      <c r="AG24" s="152">
        <v>0</v>
      </c>
      <c r="AH24" s="154">
        <f t="shared" si="19"/>
        <v>0</v>
      </c>
      <c r="AI24" s="152"/>
      <c r="AJ24" s="152">
        <v>0</v>
      </c>
      <c r="AK24" s="154">
        <f t="shared" si="20"/>
        <v>0</v>
      </c>
      <c r="AL24" s="152"/>
      <c r="AM24" s="152">
        <v>0</v>
      </c>
      <c r="AN24" s="154">
        <f t="shared" si="52"/>
        <v>0</v>
      </c>
      <c r="AO24" s="152">
        <v>0</v>
      </c>
      <c r="AP24" s="154">
        <f t="shared" si="21"/>
        <v>0</v>
      </c>
      <c r="AQ24" s="152"/>
      <c r="AR24" s="152">
        <v>0</v>
      </c>
      <c r="AS24" s="154">
        <f t="shared" si="22"/>
        <v>0</v>
      </c>
      <c r="AT24" s="154">
        <f t="shared" si="47"/>
        <v>0</v>
      </c>
      <c r="AU24" s="154">
        <f t="shared" si="48"/>
        <v>0</v>
      </c>
      <c r="AV24" s="154">
        <f t="shared" si="49"/>
        <v>0</v>
      </c>
      <c r="AW24" s="154">
        <f t="shared" si="50"/>
        <v>0</v>
      </c>
      <c r="AX24" s="156">
        <f t="shared" si="51"/>
        <v>0</v>
      </c>
      <c r="AY24" s="157"/>
      <c r="AZ24" s="157">
        <v>0</v>
      </c>
      <c r="BA24" s="158">
        <v>0</v>
      </c>
      <c r="BB24" s="157">
        <v>25</v>
      </c>
      <c r="BC24" s="157">
        <v>0</v>
      </c>
      <c r="BD24" s="159">
        <f t="shared" si="24"/>
        <v>25</v>
      </c>
      <c r="BE24" s="160">
        <f t="shared" si="25"/>
        <v>0</v>
      </c>
      <c r="BF24" s="161">
        <f t="shared" si="26"/>
        <v>0</v>
      </c>
      <c r="BG24" s="160">
        <f t="shared" si="27"/>
        <v>0</v>
      </c>
      <c r="BH24" s="160">
        <f t="shared" si="28"/>
        <v>0</v>
      </c>
      <c r="BI24" s="160">
        <f t="shared" si="29"/>
        <v>0</v>
      </c>
      <c r="BJ24" s="160">
        <f t="shared" si="30"/>
        <v>0</v>
      </c>
      <c r="BK24" s="160">
        <f t="shared" si="31"/>
        <v>0</v>
      </c>
      <c r="BL24" s="160">
        <f t="shared" si="32"/>
        <v>0</v>
      </c>
      <c r="BM24" s="160">
        <f t="shared" si="33"/>
        <v>0</v>
      </c>
      <c r="BN24" s="160">
        <f t="shared" si="34"/>
        <v>0</v>
      </c>
      <c r="BO24" s="160">
        <f t="shared" si="35"/>
        <v>0</v>
      </c>
      <c r="BP24" s="160">
        <f t="shared" si="36"/>
        <v>25</v>
      </c>
      <c r="BQ24" s="160">
        <f t="shared" si="37"/>
        <v>0</v>
      </c>
      <c r="BR24" s="160">
        <f t="shared" si="38"/>
        <v>25</v>
      </c>
      <c r="BS24" s="160">
        <f t="shared" si="39"/>
        <v>0</v>
      </c>
      <c r="BT24" s="160">
        <f t="shared" si="40"/>
        <v>0</v>
      </c>
      <c r="BU24" s="160">
        <f t="shared" si="41"/>
        <v>0</v>
      </c>
      <c r="BV24" s="160">
        <f t="shared" si="42"/>
        <v>0</v>
      </c>
      <c r="BW24" s="160">
        <f t="shared" si="43"/>
        <v>0</v>
      </c>
      <c r="BX24" s="160">
        <f t="shared" si="44"/>
        <v>0</v>
      </c>
      <c r="BY24" s="161">
        <f t="shared" si="45"/>
        <v>25</v>
      </c>
      <c r="BZ24" s="162">
        <f t="shared" si="46"/>
        <v>25</v>
      </c>
    </row>
    <row r="25" spans="1:78" s="163" customFormat="1" ht="14.25" customHeight="1">
      <c r="A25" s="150" t="s">
        <v>23</v>
      </c>
      <c r="B25" s="151" t="s">
        <v>164</v>
      </c>
      <c r="C25" s="152">
        <v>0</v>
      </c>
      <c r="D25" s="153">
        <f t="shared" si="53"/>
        <v>0</v>
      </c>
      <c r="E25" s="152">
        <v>0</v>
      </c>
      <c r="F25" s="153">
        <f t="shared" si="1"/>
        <v>0</v>
      </c>
      <c r="G25" s="152">
        <v>0</v>
      </c>
      <c r="H25" s="153">
        <f t="shared" si="2"/>
        <v>0</v>
      </c>
      <c r="I25" s="152">
        <v>0</v>
      </c>
      <c r="J25" s="153">
        <f t="shared" si="3"/>
        <v>0</v>
      </c>
      <c r="K25" s="152">
        <v>0</v>
      </c>
      <c r="L25" s="154">
        <f t="shared" si="4"/>
        <v>0</v>
      </c>
      <c r="M25" s="154">
        <f t="shared" si="5"/>
        <v>0</v>
      </c>
      <c r="N25" s="154">
        <f t="shared" si="6"/>
        <v>0</v>
      </c>
      <c r="O25" s="154">
        <f t="shared" si="7"/>
        <v>0</v>
      </c>
      <c r="P25" s="154">
        <f t="shared" si="8"/>
        <v>0</v>
      </c>
      <c r="Q25" s="155">
        <f t="shared" si="9"/>
        <v>0</v>
      </c>
      <c r="R25" s="154">
        <v>0</v>
      </c>
      <c r="S25" s="154">
        <f t="shared" si="10"/>
        <v>0</v>
      </c>
      <c r="T25" s="154">
        <v>0</v>
      </c>
      <c r="U25" s="154">
        <f t="shared" si="11"/>
        <v>0</v>
      </c>
      <c r="V25" s="154">
        <v>0</v>
      </c>
      <c r="W25" s="154">
        <f t="shared" si="12"/>
        <v>0</v>
      </c>
      <c r="X25" s="154">
        <v>0</v>
      </c>
      <c r="Y25" s="154">
        <f t="shared" si="13"/>
        <v>0</v>
      </c>
      <c r="Z25" s="154">
        <f t="shared" si="14"/>
        <v>0</v>
      </c>
      <c r="AA25" s="154">
        <f t="shared" si="15"/>
        <v>0</v>
      </c>
      <c r="AB25" s="154">
        <f t="shared" si="16"/>
        <v>0</v>
      </c>
      <c r="AC25" s="154">
        <f t="shared" si="17"/>
        <v>0</v>
      </c>
      <c r="AD25" s="155">
        <f t="shared" si="18"/>
        <v>0</v>
      </c>
      <c r="AE25" s="152"/>
      <c r="AF25" s="152"/>
      <c r="AG25" s="152">
        <v>0</v>
      </c>
      <c r="AH25" s="154">
        <f t="shared" si="19"/>
        <v>0</v>
      </c>
      <c r="AI25" s="152"/>
      <c r="AJ25" s="152">
        <v>0</v>
      </c>
      <c r="AK25" s="154">
        <f t="shared" si="20"/>
        <v>0</v>
      </c>
      <c r="AL25" s="152"/>
      <c r="AM25" s="152">
        <v>0</v>
      </c>
      <c r="AN25" s="154">
        <f t="shared" si="52"/>
        <v>0</v>
      </c>
      <c r="AO25" s="152">
        <v>0</v>
      </c>
      <c r="AP25" s="154">
        <f t="shared" si="21"/>
        <v>0</v>
      </c>
      <c r="AQ25" s="152"/>
      <c r="AR25" s="152">
        <v>0</v>
      </c>
      <c r="AS25" s="154">
        <f t="shared" si="22"/>
        <v>0</v>
      </c>
      <c r="AT25" s="154">
        <f t="shared" si="47"/>
        <v>0</v>
      </c>
      <c r="AU25" s="154">
        <f t="shared" si="48"/>
        <v>0</v>
      </c>
      <c r="AV25" s="154">
        <f t="shared" si="49"/>
        <v>0</v>
      </c>
      <c r="AW25" s="154">
        <f t="shared" si="50"/>
        <v>0</v>
      </c>
      <c r="AX25" s="156">
        <f t="shared" si="51"/>
        <v>0</v>
      </c>
      <c r="AY25" s="157"/>
      <c r="AZ25" s="157">
        <v>0</v>
      </c>
      <c r="BA25" s="158">
        <v>0</v>
      </c>
      <c r="BB25" s="157">
        <v>0</v>
      </c>
      <c r="BC25" s="157">
        <v>0</v>
      </c>
      <c r="BD25" s="159">
        <f t="shared" si="24"/>
        <v>0</v>
      </c>
      <c r="BE25" s="160">
        <f t="shared" si="25"/>
        <v>0</v>
      </c>
      <c r="BF25" s="161">
        <f t="shared" si="26"/>
        <v>0</v>
      </c>
      <c r="BG25" s="160">
        <f t="shared" si="27"/>
        <v>0</v>
      </c>
      <c r="BH25" s="160">
        <f t="shared" si="28"/>
        <v>0</v>
      </c>
      <c r="BI25" s="160">
        <f t="shared" si="29"/>
        <v>0</v>
      </c>
      <c r="BJ25" s="160">
        <f t="shared" si="30"/>
        <v>0</v>
      </c>
      <c r="BK25" s="160">
        <f t="shared" si="31"/>
        <v>0</v>
      </c>
      <c r="BL25" s="160">
        <f t="shared" si="32"/>
        <v>0</v>
      </c>
      <c r="BM25" s="160">
        <f t="shared" si="33"/>
        <v>0</v>
      </c>
      <c r="BN25" s="160">
        <f t="shared" si="34"/>
        <v>0</v>
      </c>
      <c r="BO25" s="160">
        <f t="shared" si="35"/>
        <v>0</v>
      </c>
      <c r="BP25" s="160">
        <f t="shared" si="36"/>
        <v>0</v>
      </c>
      <c r="BQ25" s="160">
        <f t="shared" si="37"/>
        <v>0</v>
      </c>
      <c r="BR25" s="160">
        <f t="shared" si="38"/>
        <v>0</v>
      </c>
      <c r="BS25" s="160">
        <f t="shared" si="39"/>
        <v>0</v>
      </c>
      <c r="BT25" s="160">
        <f t="shared" si="40"/>
        <v>0</v>
      </c>
      <c r="BU25" s="160">
        <f t="shared" si="41"/>
        <v>0</v>
      </c>
      <c r="BV25" s="160">
        <f t="shared" si="42"/>
        <v>0</v>
      </c>
      <c r="BW25" s="160">
        <f t="shared" si="43"/>
        <v>0</v>
      </c>
      <c r="BX25" s="160">
        <f t="shared" si="44"/>
        <v>0</v>
      </c>
      <c r="BY25" s="161">
        <f t="shared" si="45"/>
        <v>0</v>
      </c>
      <c r="BZ25" s="162">
        <f t="shared" si="46"/>
        <v>0</v>
      </c>
    </row>
    <row r="26" spans="1:78" s="163" customFormat="1" ht="14.25" customHeight="1">
      <c r="A26" s="150" t="s">
        <v>23</v>
      </c>
      <c r="B26" s="151" t="s">
        <v>165</v>
      </c>
      <c r="C26" s="152">
        <v>0</v>
      </c>
      <c r="D26" s="153">
        <f t="shared" si="53"/>
        <v>0</v>
      </c>
      <c r="E26" s="152">
        <v>0</v>
      </c>
      <c r="F26" s="153">
        <f t="shared" si="1"/>
        <v>0</v>
      </c>
      <c r="G26" s="152">
        <v>0</v>
      </c>
      <c r="H26" s="153">
        <f t="shared" si="2"/>
        <v>0</v>
      </c>
      <c r="I26" s="152">
        <v>0</v>
      </c>
      <c r="J26" s="153">
        <f t="shared" si="3"/>
        <v>0</v>
      </c>
      <c r="K26" s="152">
        <v>0</v>
      </c>
      <c r="L26" s="154">
        <f t="shared" si="4"/>
        <v>0</v>
      </c>
      <c r="M26" s="154">
        <f t="shared" si="5"/>
        <v>0</v>
      </c>
      <c r="N26" s="154">
        <f t="shared" si="6"/>
        <v>0</v>
      </c>
      <c r="O26" s="154">
        <f t="shared" si="7"/>
        <v>0</v>
      </c>
      <c r="P26" s="154">
        <f t="shared" si="8"/>
        <v>0</v>
      </c>
      <c r="Q26" s="155">
        <f t="shared" si="9"/>
        <v>0</v>
      </c>
      <c r="R26" s="154">
        <v>0</v>
      </c>
      <c r="S26" s="154">
        <f t="shared" si="10"/>
        <v>0</v>
      </c>
      <c r="T26" s="154">
        <v>0</v>
      </c>
      <c r="U26" s="154">
        <f t="shared" si="11"/>
        <v>0</v>
      </c>
      <c r="V26" s="154">
        <v>0</v>
      </c>
      <c r="W26" s="154">
        <f t="shared" si="12"/>
        <v>0</v>
      </c>
      <c r="X26" s="154">
        <v>0</v>
      </c>
      <c r="Y26" s="154">
        <f t="shared" si="13"/>
        <v>0</v>
      </c>
      <c r="Z26" s="154">
        <f t="shared" si="14"/>
        <v>0</v>
      </c>
      <c r="AA26" s="154">
        <f t="shared" si="15"/>
        <v>0</v>
      </c>
      <c r="AB26" s="154">
        <f t="shared" si="16"/>
        <v>0</v>
      </c>
      <c r="AC26" s="154">
        <f t="shared" si="17"/>
        <v>0</v>
      </c>
      <c r="AD26" s="155">
        <f t="shared" si="18"/>
        <v>0</v>
      </c>
      <c r="AE26" s="152"/>
      <c r="AF26" s="152"/>
      <c r="AG26" s="152">
        <v>0</v>
      </c>
      <c r="AH26" s="154">
        <f t="shared" si="19"/>
        <v>0</v>
      </c>
      <c r="AI26" s="152"/>
      <c r="AJ26" s="152">
        <v>0</v>
      </c>
      <c r="AK26" s="154">
        <f t="shared" si="20"/>
        <v>0</v>
      </c>
      <c r="AL26" s="152"/>
      <c r="AM26" s="152">
        <v>0</v>
      </c>
      <c r="AN26" s="154">
        <f t="shared" si="52"/>
        <v>0</v>
      </c>
      <c r="AO26" s="152">
        <v>0</v>
      </c>
      <c r="AP26" s="154">
        <f t="shared" si="21"/>
        <v>0</v>
      </c>
      <c r="AQ26" s="152"/>
      <c r="AR26" s="152">
        <v>0</v>
      </c>
      <c r="AS26" s="154">
        <f t="shared" si="22"/>
        <v>0</v>
      </c>
      <c r="AT26" s="154">
        <f t="shared" si="47"/>
        <v>0</v>
      </c>
      <c r="AU26" s="154">
        <f t="shared" si="48"/>
        <v>0</v>
      </c>
      <c r="AV26" s="154">
        <f t="shared" si="49"/>
        <v>0</v>
      </c>
      <c r="AW26" s="154">
        <f t="shared" si="50"/>
        <v>0</v>
      </c>
      <c r="AX26" s="156">
        <f t="shared" si="51"/>
        <v>0</v>
      </c>
      <c r="AY26" s="157"/>
      <c r="AZ26" s="157">
        <v>0</v>
      </c>
      <c r="BA26" s="158">
        <v>0</v>
      </c>
      <c r="BB26" s="157">
        <v>0</v>
      </c>
      <c r="BC26" s="157">
        <v>0</v>
      </c>
      <c r="BD26" s="159">
        <f t="shared" si="24"/>
        <v>0</v>
      </c>
      <c r="BE26" s="160">
        <f t="shared" si="25"/>
        <v>0</v>
      </c>
      <c r="BF26" s="161">
        <f t="shared" si="26"/>
        <v>0</v>
      </c>
      <c r="BG26" s="160">
        <f t="shared" si="27"/>
        <v>0</v>
      </c>
      <c r="BH26" s="160">
        <f t="shared" si="28"/>
        <v>0</v>
      </c>
      <c r="BI26" s="160">
        <f t="shared" si="29"/>
        <v>0</v>
      </c>
      <c r="BJ26" s="160">
        <f t="shared" si="30"/>
        <v>0</v>
      </c>
      <c r="BK26" s="160">
        <f t="shared" si="31"/>
        <v>0</v>
      </c>
      <c r="BL26" s="160">
        <f t="shared" si="32"/>
        <v>0</v>
      </c>
      <c r="BM26" s="160">
        <f t="shared" si="33"/>
        <v>0</v>
      </c>
      <c r="BN26" s="160">
        <f t="shared" si="34"/>
        <v>0</v>
      </c>
      <c r="BO26" s="160">
        <f t="shared" si="35"/>
        <v>0</v>
      </c>
      <c r="BP26" s="160">
        <f t="shared" si="36"/>
        <v>0</v>
      </c>
      <c r="BQ26" s="160">
        <f t="shared" si="37"/>
        <v>0</v>
      </c>
      <c r="BR26" s="160">
        <f t="shared" si="38"/>
        <v>0</v>
      </c>
      <c r="BS26" s="160">
        <f t="shared" si="39"/>
        <v>0</v>
      </c>
      <c r="BT26" s="160">
        <f t="shared" si="40"/>
        <v>0</v>
      </c>
      <c r="BU26" s="160">
        <f t="shared" si="41"/>
        <v>0</v>
      </c>
      <c r="BV26" s="160">
        <f t="shared" si="42"/>
        <v>0</v>
      </c>
      <c r="BW26" s="160">
        <f t="shared" si="43"/>
        <v>0</v>
      </c>
      <c r="BX26" s="160">
        <f t="shared" si="44"/>
        <v>0</v>
      </c>
      <c r="BY26" s="161">
        <f t="shared" si="45"/>
        <v>0</v>
      </c>
      <c r="BZ26" s="162">
        <f t="shared" si="46"/>
        <v>0</v>
      </c>
    </row>
    <row r="27" spans="1:78" s="163" customFormat="1" ht="14.25" customHeight="1">
      <c r="A27" s="150" t="s">
        <v>23</v>
      </c>
      <c r="B27" s="151" t="s">
        <v>126</v>
      </c>
      <c r="C27" s="152">
        <v>0</v>
      </c>
      <c r="D27" s="153">
        <f t="shared" si="53"/>
        <v>0</v>
      </c>
      <c r="E27" s="152">
        <v>21</v>
      </c>
      <c r="F27" s="153">
        <f t="shared" si="1"/>
        <v>1</v>
      </c>
      <c r="G27" s="152">
        <v>20</v>
      </c>
      <c r="H27" s="153">
        <f t="shared" si="2"/>
        <v>1</v>
      </c>
      <c r="I27" s="152">
        <v>0</v>
      </c>
      <c r="J27" s="153">
        <f t="shared" si="3"/>
        <v>0</v>
      </c>
      <c r="K27" s="152">
        <v>16</v>
      </c>
      <c r="L27" s="154">
        <f t="shared" si="4"/>
        <v>1</v>
      </c>
      <c r="M27" s="154">
        <f t="shared" si="5"/>
        <v>3</v>
      </c>
      <c r="N27" s="154">
        <f t="shared" si="6"/>
        <v>0</v>
      </c>
      <c r="O27" s="154">
        <f t="shared" si="7"/>
        <v>57</v>
      </c>
      <c r="P27" s="154">
        <f t="shared" si="8"/>
        <v>0</v>
      </c>
      <c r="Q27" s="155">
        <f t="shared" si="9"/>
        <v>0</v>
      </c>
      <c r="R27" s="154">
        <v>0</v>
      </c>
      <c r="S27" s="154">
        <f t="shared" si="10"/>
        <v>0</v>
      </c>
      <c r="T27" s="154">
        <v>0</v>
      </c>
      <c r="U27" s="154">
        <f t="shared" si="11"/>
        <v>0</v>
      </c>
      <c r="V27" s="154">
        <v>0</v>
      </c>
      <c r="W27" s="154">
        <f t="shared" si="12"/>
        <v>0</v>
      </c>
      <c r="X27" s="154">
        <v>0</v>
      </c>
      <c r="Y27" s="154">
        <f t="shared" si="13"/>
        <v>0</v>
      </c>
      <c r="Z27" s="154">
        <f t="shared" si="14"/>
        <v>0</v>
      </c>
      <c r="AA27" s="154">
        <f t="shared" si="15"/>
        <v>0</v>
      </c>
      <c r="AB27" s="154">
        <f t="shared" si="16"/>
        <v>0</v>
      </c>
      <c r="AC27" s="154">
        <f t="shared" si="17"/>
        <v>0</v>
      </c>
      <c r="AD27" s="155">
        <f t="shared" si="18"/>
        <v>0</v>
      </c>
      <c r="AE27" s="152"/>
      <c r="AF27" s="152"/>
      <c r="AG27" s="152">
        <v>0</v>
      </c>
      <c r="AH27" s="154">
        <f t="shared" si="19"/>
        <v>0</v>
      </c>
      <c r="AI27" s="152"/>
      <c r="AJ27" s="152">
        <v>0</v>
      </c>
      <c r="AK27" s="154">
        <f t="shared" si="20"/>
        <v>0</v>
      </c>
      <c r="AL27" s="152"/>
      <c r="AM27" s="152">
        <v>0</v>
      </c>
      <c r="AN27" s="154">
        <f t="shared" si="52"/>
        <v>0</v>
      </c>
      <c r="AO27" s="152">
        <v>0</v>
      </c>
      <c r="AP27" s="154">
        <f t="shared" si="21"/>
        <v>0</v>
      </c>
      <c r="AQ27" s="152"/>
      <c r="AR27" s="152">
        <v>0</v>
      </c>
      <c r="AS27" s="154">
        <f t="shared" si="22"/>
        <v>0</v>
      </c>
      <c r="AT27" s="154">
        <f t="shared" si="47"/>
        <v>0</v>
      </c>
      <c r="AU27" s="154">
        <f t="shared" si="48"/>
        <v>0</v>
      </c>
      <c r="AV27" s="154">
        <f t="shared" si="49"/>
        <v>0</v>
      </c>
      <c r="AW27" s="154">
        <f t="shared" si="50"/>
        <v>0</v>
      </c>
      <c r="AX27" s="156">
        <f t="shared" si="51"/>
        <v>0</v>
      </c>
      <c r="AY27" s="157"/>
      <c r="AZ27" s="157">
        <v>0</v>
      </c>
      <c r="BA27" s="158">
        <v>0</v>
      </c>
      <c r="BB27" s="157">
        <v>0</v>
      </c>
      <c r="BC27" s="157">
        <v>0</v>
      </c>
      <c r="BD27" s="159">
        <f t="shared" si="24"/>
        <v>0</v>
      </c>
      <c r="BE27" s="160">
        <f t="shared" si="25"/>
        <v>0</v>
      </c>
      <c r="BF27" s="161">
        <f t="shared" si="26"/>
        <v>0</v>
      </c>
      <c r="BG27" s="160">
        <f t="shared" si="27"/>
        <v>0</v>
      </c>
      <c r="BH27" s="160">
        <f t="shared" si="28"/>
        <v>0</v>
      </c>
      <c r="BI27" s="160">
        <f t="shared" si="29"/>
        <v>0</v>
      </c>
      <c r="BJ27" s="160">
        <f t="shared" si="30"/>
        <v>0</v>
      </c>
      <c r="BK27" s="160">
        <f t="shared" si="31"/>
        <v>0</v>
      </c>
      <c r="BL27" s="160">
        <f t="shared" si="32"/>
        <v>0</v>
      </c>
      <c r="BM27" s="160">
        <f t="shared" si="33"/>
        <v>0</v>
      </c>
      <c r="BN27" s="160">
        <f t="shared" si="34"/>
        <v>0</v>
      </c>
      <c r="BO27" s="160">
        <f t="shared" si="35"/>
        <v>0</v>
      </c>
      <c r="BP27" s="160">
        <f t="shared" si="36"/>
        <v>0</v>
      </c>
      <c r="BQ27" s="160">
        <f t="shared" si="37"/>
        <v>0</v>
      </c>
      <c r="BR27" s="160">
        <f t="shared" si="38"/>
        <v>0</v>
      </c>
      <c r="BS27" s="160">
        <f t="shared" si="39"/>
        <v>0</v>
      </c>
      <c r="BT27" s="160">
        <f t="shared" si="40"/>
        <v>0</v>
      </c>
      <c r="BU27" s="160">
        <f t="shared" si="41"/>
        <v>0</v>
      </c>
      <c r="BV27" s="160">
        <f t="shared" si="42"/>
        <v>0</v>
      </c>
      <c r="BW27" s="160">
        <f t="shared" si="43"/>
        <v>0</v>
      </c>
      <c r="BX27" s="160">
        <f t="shared" si="44"/>
        <v>0</v>
      </c>
      <c r="BY27" s="161">
        <f t="shared" si="45"/>
        <v>0</v>
      </c>
      <c r="BZ27" s="162">
        <f t="shared" si="46"/>
        <v>0</v>
      </c>
    </row>
    <row r="28" spans="1:78" s="163" customFormat="1" ht="14.25" customHeight="1">
      <c r="A28" s="150" t="s">
        <v>20</v>
      </c>
      <c r="B28" s="151" t="s">
        <v>128</v>
      </c>
      <c r="C28" s="152">
        <v>18</v>
      </c>
      <c r="D28" s="153">
        <f t="shared" si="53"/>
        <v>1</v>
      </c>
      <c r="E28" s="152">
        <v>0</v>
      </c>
      <c r="F28" s="153">
        <f t="shared" si="1"/>
        <v>0</v>
      </c>
      <c r="G28" s="152">
        <v>21</v>
      </c>
      <c r="H28" s="153">
        <f t="shared" si="2"/>
        <v>1</v>
      </c>
      <c r="I28" s="152">
        <v>17</v>
      </c>
      <c r="J28" s="153">
        <f t="shared" si="3"/>
        <v>1</v>
      </c>
      <c r="K28" s="152">
        <v>19</v>
      </c>
      <c r="L28" s="154">
        <f t="shared" si="4"/>
        <v>1</v>
      </c>
      <c r="M28" s="154">
        <f t="shared" si="5"/>
        <v>4</v>
      </c>
      <c r="N28" s="154">
        <f t="shared" si="6"/>
        <v>0</v>
      </c>
      <c r="O28" s="154">
        <f t="shared" si="7"/>
        <v>75</v>
      </c>
      <c r="P28" s="154">
        <f t="shared" si="8"/>
        <v>18.75</v>
      </c>
      <c r="Q28" s="155">
        <f t="shared" si="9"/>
        <v>18.75</v>
      </c>
      <c r="R28" s="154">
        <v>21</v>
      </c>
      <c r="S28" s="154">
        <f t="shared" si="10"/>
        <v>1</v>
      </c>
      <c r="T28" s="154">
        <v>0</v>
      </c>
      <c r="U28" s="154">
        <f t="shared" si="11"/>
        <v>0</v>
      </c>
      <c r="V28" s="154">
        <v>0</v>
      </c>
      <c r="W28" s="154">
        <f t="shared" si="12"/>
        <v>0</v>
      </c>
      <c r="X28" s="154">
        <v>0</v>
      </c>
      <c r="Y28" s="154">
        <f t="shared" si="13"/>
        <v>0</v>
      </c>
      <c r="Z28" s="154">
        <f t="shared" si="14"/>
        <v>1</v>
      </c>
      <c r="AA28" s="154">
        <f t="shared" si="15"/>
        <v>0</v>
      </c>
      <c r="AB28" s="154">
        <f t="shared" si="16"/>
        <v>21</v>
      </c>
      <c r="AC28" s="154">
        <f t="shared" si="17"/>
        <v>0</v>
      </c>
      <c r="AD28" s="155">
        <f t="shared" si="18"/>
        <v>0</v>
      </c>
      <c r="AE28" s="152">
        <v>21</v>
      </c>
      <c r="AF28" s="152">
        <v>23</v>
      </c>
      <c r="AG28" s="152">
        <v>22</v>
      </c>
      <c r="AH28" s="154">
        <f t="shared" si="19"/>
        <v>1</v>
      </c>
      <c r="AI28" s="152">
        <v>23</v>
      </c>
      <c r="AJ28" s="152">
        <v>16</v>
      </c>
      <c r="AK28" s="154">
        <f t="shared" si="20"/>
        <v>1</v>
      </c>
      <c r="AL28" s="152"/>
      <c r="AM28" s="152">
        <v>21</v>
      </c>
      <c r="AN28" s="154">
        <f t="shared" si="52"/>
        <v>1</v>
      </c>
      <c r="AO28" s="152">
        <v>0</v>
      </c>
      <c r="AP28" s="154">
        <f t="shared" si="21"/>
        <v>0</v>
      </c>
      <c r="AQ28" s="152">
        <v>21</v>
      </c>
      <c r="AR28" s="152">
        <v>24</v>
      </c>
      <c r="AS28" s="154">
        <f t="shared" si="22"/>
        <v>1</v>
      </c>
      <c r="AT28" s="154">
        <f t="shared" si="47"/>
        <v>4</v>
      </c>
      <c r="AU28" s="154">
        <f t="shared" si="48"/>
        <v>0</v>
      </c>
      <c r="AV28" s="154">
        <f t="shared" si="49"/>
        <v>83</v>
      </c>
      <c r="AW28" s="154">
        <f t="shared" si="50"/>
        <v>20.75</v>
      </c>
      <c r="AX28" s="156">
        <f t="shared" si="51"/>
        <v>20.75</v>
      </c>
      <c r="AY28" s="157">
        <v>24</v>
      </c>
      <c r="AZ28" s="157">
        <v>48</v>
      </c>
      <c r="BA28" s="158">
        <v>24</v>
      </c>
      <c r="BB28" s="157">
        <v>22</v>
      </c>
      <c r="BC28" s="157">
        <v>0</v>
      </c>
      <c r="BD28" s="159">
        <f t="shared" si="24"/>
        <v>245.5</v>
      </c>
      <c r="BE28" s="160">
        <f t="shared" si="25"/>
        <v>18.75</v>
      </c>
      <c r="BF28" s="161">
        <f t="shared" si="26"/>
        <v>0</v>
      </c>
      <c r="BG28" s="160">
        <f t="shared" si="27"/>
        <v>21</v>
      </c>
      <c r="BH28" s="160">
        <f t="shared" si="28"/>
        <v>23</v>
      </c>
      <c r="BI28" s="160">
        <f t="shared" si="29"/>
        <v>23</v>
      </c>
      <c r="BJ28" s="160">
        <f t="shared" si="30"/>
        <v>0</v>
      </c>
      <c r="BK28" s="160">
        <f t="shared" si="31"/>
        <v>21</v>
      </c>
      <c r="BL28" s="160">
        <f t="shared" si="32"/>
        <v>20.75</v>
      </c>
      <c r="BM28" s="160">
        <f t="shared" si="33"/>
        <v>24</v>
      </c>
      <c r="BN28" s="160">
        <f t="shared" si="34"/>
        <v>48</v>
      </c>
      <c r="BO28" s="160">
        <f t="shared" si="35"/>
        <v>24</v>
      </c>
      <c r="BP28" s="160">
        <f t="shared" si="36"/>
        <v>22</v>
      </c>
      <c r="BQ28" s="160">
        <f t="shared" si="37"/>
        <v>0</v>
      </c>
      <c r="BR28" s="160">
        <f t="shared" si="38"/>
        <v>48</v>
      </c>
      <c r="BS28" s="160">
        <f t="shared" si="39"/>
        <v>24</v>
      </c>
      <c r="BT28" s="160">
        <f t="shared" si="40"/>
        <v>24</v>
      </c>
      <c r="BU28" s="160">
        <f t="shared" si="41"/>
        <v>23</v>
      </c>
      <c r="BV28" s="160">
        <f t="shared" si="42"/>
        <v>23</v>
      </c>
      <c r="BW28" s="160">
        <f t="shared" si="43"/>
        <v>22</v>
      </c>
      <c r="BX28" s="160">
        <f t="shared" si="44"/>
        <v>21</v>
      </c>
      <c r="BY28" s="161">
        <f t="shared" si="45"/>
        <v>185</v>
      </c>
      <c r="BZ28" s="162">
        <f t="shared" si="46"/>
        <v>185</v>
      </c>
    </row>
    <row r="29" spans="1:78" s="163" customFormat="1" ht="14.25" customHeight="1">
      <c r="A29" s="150" t="s">
        <v>23</v>
      </c>
      <c r="B29" s="150" t="s">
        <v>18</v>
      </c>
      <c r="C29" s="152">
        <v>19</v>
      </c>
      <c r="D29" s="153">
        <f t="shared" si="53"/>
        <v>1</v>
      </c>
      <c r="E29" s="152">
        <v>0</v>
      </c>
      <c r="F29" s="153">
        <f t="shared" si="1"/>
        <v>0</v>
      </c>
      <c r="G29" s="152">
        <v>0</v>
      </c>
      <c r="H29" s="153">
        <f t="shared" si="2"/>
        <v>0</v>
      </c>
      <c r="I29" s="152">
        <v>22</v>
      </c>
      <c r="J29" s="153">
        <f t="shared" si="3"/>
        <v>1</v>
      </c>
      <c r="K29" s="152">
        <v>21</v>
      </c>
      <c r="L29" s="154">
        <f t="shared" si="4"/>
        <v>1</v>
      </c>
      <c r="M29" s="154">
        <f t="shared" si="5"/>
        <v>3</v>
      </c>
      <c r="N29" s="154">
        <f t="shared" si="6"/>
        <v>0</v>
      </c>
      <c r="O29" s="154">
        <f t="shared" si="7"/>
        <v>62</v>
      </c>
      <c r="P29" s="154">
        <f t="shared" si="8"/>
        <v>0</v>
      </c>
      <c r="Q29" s="155">
        <f t="shared" si="9"/>
        <v>0</v>
      </c>
      <c r="R29" s="154">
        <v>0</v>
      </c>
      <c r="S29" s="154">
        <f t="shared" si="10"/>
        <v>0</v>
      </c>
      <c r="T29" s="154">
        <v>0</v>
      </c>
      <c r="U29" s="154">
        <f t="shared" si="11"/>
        <v>0</v>
      </c>
      <c r="V29" s="154">
        <v>0</v>
      </c>
      <c r="W29" s="154">
        <f t="shared" si="12"/>
        <v>0</v>
      </c>
      <c r="X29" s="154">
        <v>0</v>
      </c>
      <c r="Y29" s="154">
        <f t="shared" si="13"/>
        <v>0</v>
      </c>
      <c r="Z29" s="154">
        <f t="shared" si="14"/>
        <v>0</v>
      </c>
      <c r="AA29" s="154">
        <f t="shared" si="15"/>
        <v>0</v>
      </c>
      <c r="AB29" s="154">
        <f t="shared" si="16"/>
        <v>0</v>
      </c>
      <c r="AC29" s="154">
        <f t="shared" si="17"/>
        <v>0</v>
      </c>
      <c r="AD29" s="155">
        <f t="shared" si="18"/>
        <v>0</v>
      </c>
      <c r="AE29" s="152"/>
      <c r="AF29" s="152"/>
      <c r="AG29" s="152">
        <v>0</v>
      </c>
      <c r="AH29" s="154">
        <f t="shared" si="19"/>
        <v>0</v>
      </c>
      <c r="AI29" s="152"/>
      <c r="AJ29" s="152">
        <v>0</v>
      </c>
      <c r="AK29" s="154">
        <f t="shared" si="20"/>
        <v>0</v>
      </c>
      <c r="AL29" s="152"/>
      <c r="AM29" s="152">
        <v>0</v>
      </c>
      <c r="AN29" s="154">
        <f t="shared" si="52"/>
        <v>0</v>
      </c>
      <c r="AO29" s="152">
        <v>0</v>
      </c>
      <c r="AP29" s="154">
        <f t="shared" si="21"/>
        <v>0</v>
      </c>
      <c r="AQ29" s="152"/>
      <c r="AR29" s="152">
        <v>20</v>
      </c>
      <c r="AS29" s="154">
        <f t="shared" si="22"/>
        <v>1</v>
      </c>
      <c r="AT29" s="154">
        <f t="shared" si="47"/>
        <v>1</v>
      </c>
      <c r="AU29" s="154">
        <f t="shared" si="48"/>
        <v>0</v>
      </c>
      <c r="AV29" s="154">
        <f t="shared" si="49"/>
        <v>20</v>
      </c>
      <c r="AW29" s="154">
        <f t="shared" si="50"/>
        <v>0</v>
      </c>
      <c r="AX29" s="156">
        <f t="shared" si="51"/>
        <v>0</v>
      </c>
      <c r="AY29" s="157">
        <v>23</v>
      </c>
      <c r="AZ29" s="157">
        <v>0</v>
      </c>
      <c r="BA29" s="158"/>
      <c r="BB29" s="157">
        <v>0</v>
      </c>
      <c r="BC29" s="157">
        <v>0</v>
      </c>
      <c r="BD29" s="159">
        <f t="shared" si="24"/>
        <v>23</v>
      </c>
      <c r="BE29" s="160">
        <f t="shared" si="25"/>
        <v>0</v>
      </c>
      <c r="BF29" s="161">
        <f t="shared" si="26"/>
        <v>0</v>
      </c>
      <c r="BG29" s="160">
        <f t="shared" si="27"/>
        <v>0</v>
      </c>
      <c r="BH29" s="160">
        <f t="shared" si="28"/>
        <v>0</v>
      </c>
      <c r="BI29" s="160">
        <f t="shared" si="29"/>
        <v>0</v>
      </c>
      <c r="BJ29" s="160">
        <f t="shared" si="30"/>
        <v>0</v>
      </c>
      <c r="BK29" s="160">
        <f t="shared" si="31"/>
        <v>0</v>
      </c>
      <c r="BL29" s="160">
        <f t="shared" si="32"/>
        <v>0</v>
      </c>
      <c r="BM29" s="160">
        <f t="shared" si="33"/>
        <v>23</v>
      </c>
      <c r="BN29" s="160">
        <f t="shared" si="34"/>
        <v>0</v>
      </c>
      <c r="BO29" s="160">
        <f t="shared" si="35"/>
        <v>0</v>
      </c>
      <c r="BP29" s="160">
        <f t="shared" si="36"/>
        <v>0</v>
      </c>
      <c r="BQ29" s="160">
        <f t="shared" si="37"/>
        <v>0</v>
      </c>
      <c r="BR29" s="160">
        <f t="shared" si="38"/>
        <v>23</v>
      </c>
      <c r="BS29" s="160">
        <f t="shared" si="39"/>
        <v>0</v>
      </c>
      <c r="BT29" s="160">
        <f t="shared" si="40"/>
        <v>0</v>
      </c>
      <c r="BU29" s="160">
        <f t="shared" si="41"/>
        <v>0</v>
      </c>
      <c r="BV29" s="160">
        <f t="shared" si="42"/>
        <v>0</v>
      </c>
      <c r="BW29" s="160">
        <f t="shared" si="43"/>
        <v>0</v>
      </c>
      <c r="BX29" s="160">
        <f t="shared" si="44"/>
        <v>0</v>
      </c>
      <c r="BY29" s="161">
        <f t="shared" si="45"/>
        <v>23</v>
      </c>
      <c r="BZ29" s="162">
        <f t="shared" si="46"/>
        <v>23</v>
      </c>
    </row>
    <row r="30" spans="1:78" s="163" customFormat="1" ht="14.25" customHeight="1">
      <c r="A30" s="150" t="s">
        <v>23</v>
      </c>
      <c r="B30" s="150" t="s">
        <v>130</v>
      </c>
      <c r="C30" s="152">
        <v>0</v>
      </c>
      <c r="D30" s="153">
        <f t="shared" si="53"/>
        <v>0</v>
      </c>
      <c r="E30" s="152">
        <v>22</v>
      </c>
      <c r="F30" s="153">
        <f t="shared" si="1"/>
        <v>1</v>
      </c>
      <c r="G30" s="152">
        <v>23</v>
      </c>
      <c r="H30" s="153">
        <f t="shared" si="2"/>
        <v>1</v>
      </c>
      <c r="I30" s="152">
        <v>23</v>
      </c>
      <c r="J30" s="153">
        <f t="shared" si="3"/>
        <v>1</v>
      </c>
      <c r="K30" s="152">
        <v>23</v>
      </c>
      <c r="L30" s="154">
        <f t="shared" si="4"/>
        <v>1</v>
      </c>
      <c r="M30" s="154">
        <f t="shared" si="5"/>
        <v>4</v>
      </c>
      <c r="N30" s="154">
        <f t="shared" si="6"/>
        <v>0</v>
      </c>
      <c r="O30" s="154">
        <f t="shared" si="7"/>
        <v>91</v>
      </c>
      <c r="P30" s="154">
        <f t="shared" si="8"/>
        <v>22.75</v>
      </c>
      <c r="Q30" s="155">
        <f t="shared" si="9"/>
        <v>22.75</v>
      </c>
      <c r="R30" s="154">
        <v>22</v>
      </c>
      <c r="S30" s="154">
        <f t="shared" si="10"/>
        <v>1</v>
      </c>
      <c r="T30" s="154">
        <v>0</v>
      </c>
      <c r="U30" s="154">
        <f t="shared" si="11"/>
        <v>0</v>
      </c>
      <c r="V30" s="154">
        <v>0</v>
      </c>
      <c r="W30" s="154">
        <f t="shared" si="12"/>
        <v>0</v>
      </c>
      <c r="X30" s="154">
        <v>0</v>
      </c>
      <c r="Y30" s="154">
        <f t="shared" si="13"/>
        <v>0</v>
      </c>
      <c r="Z30" s="154">
        <f t="shared" si="14"/>
        <v>1</v>
      </c>
      <c r="AA30" s="154">
        <f t="shared" si="15"/>
        <v>0</v>
      </c>
      <c r="AB30" s="154">
        <f t="shared" si="16"/>
        <v>22</v>
      </c>
      <c r="AC30" s="154">
        <f t="shared" si="17"/>
        <v>0</v>
      </c>
      <c r="AD30" s="155">
        <f t="shared" si="18"/>
        <v>0</v>
      </c>
      <c r="AE30" s="152"/>
      <c r="AF30" s="152"/>
      <c r="AG30" s="152">
        <v>0</v>
      </c>
      <c r="AH30" s="154">
        <f t="shared" si="19"/>
        <v>0</v>
      </c>
      <c r="AI30" s="152"/>
      <c r="AJ30" s="152">
        <v>22</v>
      </c>
      <c r="AK30" s="154">
        <f t="shared" si="20"/>
        <v>1</v>
      </c>
      <c r="AL30" s="152">
        <v>24</v>
      </c>
      <c r="AM30" s="152">
        <v>0</v>
      </c>
      <c r="AN30" s="154">
        <f t="shared" si="52"/>
        <v>0</v>
      </c>
      <c r="AO30" s="152">
        <v>0</v>
      </c>
      <c r="AP30" s="154">
        <f t="shared" si="21"/>
        <v>0</v>
      </c>
      <c r="AQ30" s="152">
        <v>23</v>
      </c>
      <c r="AR30" s="152">
        <v>0</v>
      </c>
      <c r="AS30" s="154">
        <f t="shared" si="22"/>
        <v>0</v>
      </c>
      <c r="AT30" s="154">
        <f t="shared" si="47"/>
        <v>1</v>
      </c>
      <c r="AU30" s="154">
        <f t="shared" si="48"/>
        <v>0</v>
      </c>
      <c r="AV30" s="154">
        <f t="shared" si="49"/>
        <v>22</v>
      </c>
      <c r="AW30" s="154">
        <f t="shared" si="50"/>
        <v>0</v>
      </c>
      <c r="AX30" s="156">
        <f t="shared" si="51"/>
        <v>0</v>
      </c>
      <c r="AY30" s="157">
        <v>18</v>
      </c>
      <c r="AZ30" s="157">
        <v>0</v>
      </c>
      <c r="BA30" s="158">
        <v>0</v>
      </c>
      <c r="BB30" s="157">
        <v>0</v>
      </c>
      <c r="BC30" s="157">
        <v>24</v>
      </c>
      <c r="BD30" s="159">
        <f t="shared" si="24"/>
        <v>111.75</v>
      </c>
      <c r="BE30" s="160">
        <f t="shared" si="25"/>
        <v>22.75</v>
      </c>
      <c r="BF30" s="161">
        <f t="shared" si="26"/>
        <v>0</v>
      </c>
      <c r="BG30" s="160">
        <f t="shared" si="27"/>
        <v>0</v>
      </c>
      <c r="BH30" s="160">
        <f t="shared" si="28"/>
        <v>0</v>
      </c>
      <c r="BI30" s="160">
        <f t="shared" si="29"/>
        <v>0</v>
      </c>
      <c r="BJ30" s="160">
        <f t="shared" si="30"/>
        <v>24</v>
      </c>
      <c r="BK30" s="160">
        <f t="shared" si="31"/>
        <v>23</v>
      </c>
      <c r="BL30" s="160">
        <f t="shared" si="32"/>
        <v>0</v>
      </c>
      <c r="BM30" s="160">
        <f t="shared" si="33"/>
        <v>18</v>
      </c>
      <c r="BN30" s="160">
        <f t="shared" si="34"/>
        <v>0</v>
      </c>
      <c r="BO30" s="160">
        <f t="shared" si="35"/>
        <v>0</v>
      </c>
      <c r="BP30" s="160">
        <f t="shared" si="36"/>
        <v>0</v>
      </c>
      <c r="BQ30" s="160">
        <f t="shared" si="37"/>
        <v>24</v>
      </c>
      <c r="BR30" s="160">
        <f t="shared" si="38"/>
        <v>24</v>
      </c>
      <c r="BS30" s="160">
        <f t="shared" si="39"/>
        <v>24</v>
      </c>
      <c r="BT30" s="160">
        <f t="shared" si="40"/>
        <v>23</v>
      </c>
      <c r="BU30" s="160">
        <f t="shared" si="41"/>
        <v>22.75</v>
      </c>
      <c r="BV30" s="160">
        <f t="shared" si="42"/>
        <v>18</v>
      </c>
      <c r="BW30" s="160">
        <f t="shared" si="43"/>
        <v>0</v>
      </c>
      <c r="BX30" s="160">
        <f t="shared" si="44"/>
        <v>0</v>
      </c>
      <c r="BY30" s="161">
        <f t="shared" si="45"/>
        <v>111.75</v>
      </c>
      <c r="BZ30" s="162">
        <f t="shared" si="46"/>
        <v>111.75</v>
      </c>
    </row>
    <row r="31" spans="1:78" s="163" customFormat="1" ht="14.25" customHeight="1">
      <c r="A31" s="150" t="s">
        <v>23</v>
      </c>
      <c r="B31" s="150" t="s">
        <v>133</v>
      </c>
      <c r="C31" s="152">
        <v>0</v>
      </c>
      <c r="D31" s="153">
        <f t="shared" si="53"/>
        <v>0</v>
      </c>
      <c r="E31" s="152">
        <v>0</v>
      </c>
      <c r="F31" s="153">
        <f t="shared" si="1"/>
        <v>0</v>
      </c>
      <c r="G31" s="152">
        <v>0</v>
      </c>
      <c r="H31" s="153">
        <f t="shared" si="2"/>
        <v>0</v>
      </c>
      <c r="I31" s="152">
        <v>20</v>
      </c>
      <c r="J31" s="153">
        <f t="shared" si="3"/>
        <v>1</v>
      </c>
      <c r="K31" s="152">
        <v>0</v>
      </c>
      <c r="L31" s="154">
        <f t="shared" si="4"/>
        <v>0</v>
      </c>
      <c r="M31" s="154">
        <f t="shared" si="5"/>
        <v>1</v>
      </c>
      <c r="N31" s="154">
        <f t="shared" si="6"/>
        <v>0</v>
      </c>
      <c r="O31" s="154">
        <f t="shared" si="7"/>
        <v>20</v>
      </c>
      <c r="P31" s="154">
        <f t="shared" si="8"/>
        <v>0</v>
      </c>
      <c r="Q31" s="155">
        <f t="shared" si="9"/>
        <v>0</v>
      </c>
      <c r="R31" s="154">
        <v>0</v>
      </c>
      <c r="S31" s="154">
        <f t="shared" si="10"/>
        <v>0</v>
      </c>
      <c r="T31" s="154">
        <v>0</v>
      </c>
      <c r="U31" s="154">
        <f t="shared" si="11"/>
        <v>0</v>
      </c>
      <c r="V31" s="154">
        <v>0</v>
      </c>
      <c r="W31" s="154">
        <f t="shared" si="12"/>
        <v>0</v>
      </c>
      <c r="X31" s="154">
        <v>0</v>
      </c>
      <c r="Y31" s="154">
        <f t="shared" si="13"/>
        <v>0</v>
      </c>
      <c r="Z31" s="154">
        <f t="shared" si="14"/>
        <v>0</v>
      </c>
      <c r="AA31" s="154">
        <f t="shared" si="15"/>
        <v>0</v>
      </c>
      <c r="AB31" s="154">
        <f t="shared" si="16"/>
        <v>0</v>
      </c>
      <c r="AC31" s="154">
        <f t="shared" si="17"/>
        <v>0</v>
      </c>
      <c r="AD31" s="155">
        <f t="shared" si="18"/>
        <v>0</v>
      </c>
      <c r="AE31" s="152">
        <v>22</v>
      </c>
      <c r="AF31" s="152"/>
      <c r="AG31" s="152">
        <v>22</v>
      </c>
      <c r="AH31" s="154">
        <f t="shared" si="19"/>
        <v>1</v>
      </c>
      <c r="AI31" s="152"/>
      <c r="AJ31" s="152">
        <v>0</v>
      </c>
      <c r="AK31" s="154">
        <f t="shared" si="20"/>
        <v>0</v>
      </c>
      <c r="AL31" s="152"/>
      <c r="AM31" s="152">
        <v>0</v>
      </c>
      <c r="AN31" s="154">
        <f t="shared" si="52"/>
        <v>0</v>
      </c>
      <c r="AO31" s="152">
        <v>0</v>
      </c>
      <c r="AP31" s="154">
        <f t="shared" si="21"/>
        <v>0</v>
      </c>
      <c r="AQ31" s="152">
        <v>0</v>
      </c>
      <c r="AR31" s="152">
        <v>18</v>
      </c>
      <c r="AS31" s="154">
        <f t="shared" si="22"/>
        <v>1</v>
      </c>
      <c r="AT31" s="154">
        <f t="shared" si="47"/>
        <v>2</v>
      </c>
      <c r="AU31" s="154">
        <f t="shared" si="48"/>
        <v>0</v>
      </c>
      <c r="AV31" s="154">
        <f t="shared" si="49"/>
        <v>40</v>
      </c>
      <c r="AW31" s="154">
        <f t="shared" si="50"/>
        <v>0</v>
      </c>
      <c r="AX31" s="156">
        <f t="shared" si="51"/>
        <v>0</v>
      </c>
      <c r="AY31" s="157"/>
      <c r="AZ31" s="157"/>
      <c r="BA31" s="158">
        <v>0</v>
      </c>
      <c r="BB31" s="157">
        <v>0</v>
      </c>
      <c r="BC31" s="157">
        <v>0</v>
      </c>
      <c r="BD31" s="159">
        <f t="shared" si="24"/>
        <v>22</v>
      </c>
      <c r="BE31" s="160">
        <f t="shared" si="25"/>
        <v>0</v>
      </c>
      <c r="BF31" s="161">
        <f t="shared" si="26"/>
        <v>0</v>
      </c>
      <c r="BG31" s="160">
        <f t="shared" si="27"/>
        <v>22</v>
      </c>
      <c r="BH31" s="160">
        <f t="shared" si="28"/>
        <v>0</v>
      </c>
      <c r="BI31" s="160">
        <f t="shared" si="29"/>
        <v>0</v>
      </c>
      <c r="BJ31" s="160">
        <f t="shared" si="30"/>
        <v>0</v>
      </c>
      <c r="BK31" s="160">
        <f t="shared" si="31"/>
        <v>0</v>
      </c>
      <c r="BL31" s="160">
        <f t="shared" si="32"/>
        <v>0</v>
      </c>
      <c r="BM31" s="160">
        <f t="shared" si="33"/>
        <v>0</v>
      </c>
      <c r="BN31" s="160">
        <f t="shared" si="34"/>
        <v>0</v>
      </c>
      <c r="BO31" s="160">
        <f t="shared" si="35"/>
        <v>0</v>
      </c>
      <c r="BP31" s="160">
        <f t="shared" si="36"/>
        <v>0</v>
      </c>
      <c r="BQ31" s="160">
        <f t="shared" si="37"/>
        <v>0</v>
      </c>
      <c r="BR31" s="160">
        <f t="shared" si="38"/>
        <v>22</v>
      </c>
      <c r="BS31" s="160">
        <f t="shared" si="39"/>
        <v>0</v>
      </c>
      <c r="BT31" s="160">
        <f t="shared" si="40"/>
        <v>0</v>
      </c>
      <c r="BU31" s="160">
        <f t="shared" si="41"/>
        <v>0</v>
      </c>
      <c r="BV31" s="160">
        <f t="shared" si="42"/>
        <v>0</v>
      </c>
      <c r="BW31" s="160">
        <f t="shared" si="43"/>
        <v>0</v>
      </c>
      <c r="BX31" s="160">
        <f t="shared" si="44"/>
        <v>0</v>
      </c>
      <c r="BY31" s="161">
        <f t="shared" si="45"/>
        <v>22</v>
      </c>
      <c r="BZ31" s="162">
        <f t="shared" si="46"/>
        <v>22</v>
      </c>
    </row>
    <row r="32" spans="1:78" s="163" customFormat="1" ht="14.25" customHeight="1">
      <c r="A32" s="150" t="s">
        <v>23</v>
      </c>
      <c r="B32" s="150" t="s">
        <v>134</v>
      </c>
      <c r="C32" s="152">
        <v>0</v>
      </c>
      <c r="D32" s="153">
        <f t="shared" si="53"/>
        <v>0</v>
      </c>
      <c r="E32" s="152">
        <v>0</v>
      </c>
      <c r="F32" s="153">
        <f t="shared" si="1"/>
        <v>0</v>
      </c>
      <c r="G32" s="152">
        <v>25</v>
      </c>
      <c r="H32" s="153">
        <f t="shared" si="2"/>
        <v>1</v>
      </c>
      <c r="I32" s="152">
        <v>0</v>
      </c>
      <c r="J32" s="153">
        <f t="shared" si="3"/>
        <v>0</v>
      </c>
      <c r="K32" s="152">
        <v>25</v>
      </c>
      <c r="L32" s="154">
        <f t="shared" si="4"/>
        <v>1</v>
      </c>
      <c r="M32" s="154">
        <f t="shared" si="5"/>
        <v>2</v>
      </c>
      <c r="N32" s="154">
        <f t="shared" si="6"/>
        <v>0</v>
      </c>
      <c r="O32" s="154">
        <f t="shared" si="7"/>
        <v>50</v>
      </c>
      <c r="P32" s="154">
        <f t="shared" si="8"/>
        <v>0</v>
      </c>
      <c r="Q32" s="155">
        <f t="shared" si="9"/>
        <v>0</v>
      </c>
      <c r="R32" s="154">
        <v>24</v>
      </c>
      <c r="S32" s="154">
        <f t="shared" si="10"/>
        <v>1</v>
      </c>
      <c r="T32" s="154">
        <v>25</v>
      </c>
      <c r="U32" s="154">
        <f t="shared" si="11"/>
        <v>1</v>
      </c>
      <c r="V32" s="154">
        <v>25</v>
      </c>
      <c r="W32" s="154">
        <f t="shared" si="12"/>
        <v>1</v>
      </c>
      <c r="X32" s="154">
        <v>25</v>
      </c>
      <c r="Y32" s="154">
        <f t="shared" si="13"/>
        <v>1</v>
      </c>
      <c r="Z32" s="154">
        <f t="shared" si="14"/>
        <v>4</v>
      </c>
      <c r="AA32" s="154">
        <f t="shared" si="15"/>
        <v>24</v>
      </c>
      <c r="AB32" s="154">
        <f t="shared" si="16"/>
        <v>75</v>
      </c>
      <c r="AC32" s="154">
        <f t="shared" si="17"/>
        <v>25</v>
      </c>
      <c r="AD32" s="155">
        <f t="shared" si="18"/>
        <v>25</v>
      </c>
      <c r="AE32" s="152">
        <v>25</v>
      </c>
      <c r="AF32" s="152">
        <v>25</v>
      </c>
      <c r="AG32" s="152">
        <v>0</v>
      </c>
      <c r="AH32" s="154">
        <f t="shared" si="19"/>
        <v>0</v>
      </c>
      <c r="AI32" s="152"/>
      <c r="AJ32" s="152">
        <v>21</v>
      </c>
      <c r="AK32" s="154">
        <f t="shared" si="20"/>
        <v>1</v>
      </c>
      <c r="AL32" s="152"/>
      <c r="AM32" s="152">
        <v>0</v>
      </c>
      <c r="AN32" s="154">
        <f t="shared" si="52"/>
        <v>0</v>
      </c>
      <c r="AO32" s="152">
        <v>0</v>
      </c>
      <c r="AP32" s="154">
        <f t="shared" si="21"/>
        <v>0</v>
      </c>
      <c r="AQ32" s="152"/>
      <c r="AR32" s="152">
        <v>0</v>
      </c>
      <c r="AS32" s="154">
        <f t="shared" si="22"/>
        <v>0</v>
      </c>
      <c r="AT32" s="154">
        <f t="shared" si="47"/>
        <v>1</v>
      </c>
      <c r="AU32" s="154">
        <f t="shared" si="48"/>
        <v>0</v>
      </c>
      <c r="AV32" s="154">
        <f t="shared" si="49"/>
        <v>21</v>
      </c>
      <c r="AW32" s="154">
        <f t="shared" si="50"/>
        <v>0</v>
      </c>
      <c r="AX32" s="156">
        <f t="shared" si="51"/>
        <v>0</v>
      </c>
      <c r="AY32" s="157"/>
      <c r="AZ32" s="157"/>
      <c r="BA32" s="158">
        <v>25</v>
      </c>
      <c r="BB32" s="157">
        <v>0</v>
      </c>
      <c r="BC32" s="157">
        <v>0</v>
      </c>
      <c r="BD32" s="159">
        <f t="shared" si="24"/>
        <v>100</v>
      </c>
      <c r="BE32" s="160">
        <f t="shared" si="25"/>
        <v>0</v>
      </c>
      <c r="BF32" s="161">
        <f t="shared" si="26"/>
        <v>25</v>
      </c>
      <c r="BG32" s="160">
        <f t="shared" si="27"/>
        <v>25</v>
      </c>
      <c r="BH32" s="160">
        <f t="shared" si="28"/>
        <v>25</v>
      </c>
      <c r="BI32" s="160">
        <f t="shared" si="29"/>
        <v>0</v>
      </c>
      <c r="BJ32" s="160">
        <f t="shared" si="30"/>
        <v>0</v>
      </c>
      <c r="BK32" s="160">
        <f t="shared" si="31"/>
        <v>0</v>
      </c>
      <c r="BL32" s="160">
        <f t="shared" si="32"/>
        <v>0</v>
      </c>
      <c r="BM32" s="160">
        <f t="shared" si="33"/>
        <v>0</v>
      </c>
      <c r="BN32" s="160">
        <f t="shared" si="34"/>
        <v>0</v>
      </c>
      <c r="BO32" s="160">
        <f t="shared" si="35"/>
        <v>25</v>
      </c>
      <c r="BP32" s="160">
        <f t="shared" si="36"/>
        <v>0</v>
      </c>
      <c r="BQ32" s="160">
        <f t="shared" si="37"/>
        <v>0</v>
      </c>
      <c r="BR32" s="160">
        <f t="shared" si="38"/>
        <v>25</v>
      </c>
      <c r="BS32" s="160">
        <f t="shared" si="39"/>
        <v>25</v>
      </c>
      <c r="BT32" s="160">
        <f t="shared" si="40"/>
        <v>25</v>
      </c>
      <c r="BU32" s="160">
        <f t="shared" si="41"/>
        <v>25</v>
      </c>
      <c r="BV32" s="160">
        <f t="shared" si="42"/>
        <v>0</v>
      </c>
      <c r="BW32" s="160">
        <f t="shared" si="43"/>
        <v>0</v>
      </c>
      <c r="BX32" s="160">
        <f t="shared" si="44"/>
        <v>0</v>
      </c>
      <c r="BY32" s="161">
        <f t="shared" si="45"/>
        <v>100</v>
      </c>
      <c r="BZ32" s="162">
        <f t="shared" si="46"/>
        <v>100</v>
      </c>
    </row>
    <row r="33" spans="1:78" s="163" customFormat="1" ht="14.25" customHeight="1">
      <c r="A33" s="150" t="s">
        <v>23</v>
      </c>
      <c r="B33" s="150" t="s">
        <v>166</v>
      </c>
      <c r="C33" s="152"/>
      <c r="D33" s="153">
        <f t="shared" si="53"/>
        <v>0</v>
      </c>
      <c r="E33" s="152">
        <v>0</v>
      </c>
      <c r="F33" s="153">
        <f t="shared" si="1"/>
        <v>0</v>
      </c>
      <c r="G33" s="152">
        <v>0</v>
      </c>
      <c r="H33" s="153">
        <f t="shared" si="2"/>
        <v>0</v>
      </c>
      <c r="I33" s="152">
        <v>0</v>
      </c>
      <c r="J33" s="153">
        <f t="shared" si="3"/>
        <v>0</v>
      </c>
      <c r="K33" s="152">
        <v>0</v>
      </c>
      <c r="L33" s="154">
        <f t="shared" si="4"/>
        <v>0</v>
      </c>
      <c r="M33" s="154">
        <f t="shared" si="5"/>
        <v>0</v>
      </c>
      <c r="N33" s="154">
        <f t="shared" si="6"/>
        <v>0</v>
      </c>
      <c r="O33" s="154">
        <f t="shared" si="7"/>
        <v>0</v>
      </c>
      <c r="P33" s="154">
        <f t="shared" si="8"/>
        <v>0</v>
      </c>
      <c r="Q33" s="155">
        <f t="shared" si="9"/>
        <v>0</v>
      </c>
      <c r="R33" s="154">
        <v>0</v>
      </c>
      <c r="S33" s="154">
        <f t="shared" si="10"/>
        <v>0</v>
      </c>
      <c r="T33" s="154">
        <v>0</v>
      </c>
      <c r="U33" s="154">
        <f t="shared" si="11"/>
        <v>0</v>
      </c>
      <c r="V33" s="154">
        <v>0</v>
      </c>
      <c r="W33" s="154">
        <f t="shared" si="12"/>
        <v>0</v>
      </c>
      <c r="X33" s="154">
        <v>0</v>
      </c>
      <c r="Y33" s="154">
        <f t="shared" si="13"/>
        <v>0</v>
      </c>
      <c r="Z33" s="154">
        <f t="shared" si="14"/>
        <v>0</v>
      </c>
      <c r="AA33" s="154">
        <f t="shared" si="15"/>
        <v>0</v>
      </c>
      <c r="AB33" s="154">
        <f t="shared" si="16"/>
        <v>0</v>
      </c>
      <c r="AC33" s="154">
        <f t="shared" si="17"/>
        <v>0</v>
      </c>
      <c r="AD33" s="155">
        <f t="shared" si="18"/>
        <v>0</v>
      </c>
      <c r="AE33" s="152"/>
      <c r="AF33" s="152"/>
      <c r="AG33" s="152">
        <v>0</v>
      </c>
      <c r="AH33" s="154">
        <f t="shared" si="19"/>
        <v>0</v>
      </c>
      <c r="AI33" s="152"/>
      <c r="AJ33" s="152">
        <v>0</v>
      </c>
      <c r="AK33" s="154">
        <f t="shared" si="20"/>
        <v>0</v>
      </c>
      <c r="AL33" s="152"/>
      <c r="AM33" s="152">
        <v>0</v>
      </c>
      <c r="AN33" s="154">
        <f t="shared" si="52"/>
        <v>0</v>
      </c>
      <c r="AO33" s="152">
        <v>0</v>
      </c>
      <c r="AP33" s="154">
        <f t="shared" si="21"/>
        <v>0</v>
      </c>
      <c r="AQ33" s="152"/>
      <c r="AR33" s="152">
        <v>0</v>
      </c>
      <c r="AS33" s="154">
        <f t="shared" si="22"/>
        <v>0</v>
      </c>
      <c r="AT33" s="154">
        <f t="shared" si="47"/>
        <v>0</v>
      </c>
      <c r="AU33" s="154">
        <f t="shared" si="48"/>
        <v>0</v>
      </c>
      <c r="AV33" s="154">
        <f t="shared" si="49"/>
        <v>0</v>
      </c>
      <c r="AW33" s="154">
        <f t="shared" si="50"/>
        <v>0</v>
      </c>
      <c r="AX33" s="156">
        <f t="shared" si="51"/>
        <v>0</v>
      </c>
      <c r="AY33" s="157"/>
      <c r="AZ33" s="157">
        <v>0</v>
      </c>
      <c r="BA33" s="158">
        <v>0</v>
      </c>
      <c r="BB33" s="157"/>
      <c r="BC33" s="157">
        <v>0</v>
      </c>
      <c r="BD33" s="159">
        <f t="shared" si="24"/>
        <v>0</v>
      </c>
      <c r="BE33" s="160">
        <f t="shared" si="25"/>
        <v>0</v>
      </c>
      <c r="BF33" s="161">
        <f t="shared" si="26"/>
        <v>0</v>
      </c>
      <c r="BG33" s="160">
        <f t="shared" si="27"/>
        <v>0</v>
      </c>
      <c r="BH33" s="160">
        <f t="shared" si="28"/>
        <v>0</v>
      </c>
      <c r="BI33" s="160">
        <f t="shared" si="29"/>
        <v>0</v>
      </c>
      <c r="BJ33" s="160">
        <f t="shared" si="30"/>
        <v>0</v>
      </c>
      <c r="BK33" s="160">
        <f t="shared" si="31"/>
        <v>0</v>
      </c>
      <c r="BL33" s="160">
        <f t="shared" si="32"/>
        <v>0</v>
      </c>
      <c r="BM33" s="160">
        <f t="shared" si="33"/>
        <v>0</v>
      </c>
      <c r="BN33" s="160">
        <f t="shared" si="34"/>
        <v>0</v>
      </c>
      <c r="BO33" s="160">
        <f t="shared" si="35"/>
        <v>0</v>
      </c>
      <c r="BP33" s="160">
        <f t="shared" si="36"/>
        <v>0</v>
      </c>
      <c r="BQ33" s="160">
        <f t="shared" si="37"/>
        <v>0</v>
      </c>
      <c r="BR33" s="160">
        <f t="shared" si="38"/>
        <v>0</v>
      </c>
      <c r="BS33" s="160">
        <f t="shared" si="39"/>
        <v>0</v>
      </c>
      <c r="BT33" s="160">
        <f t="shared" si="40"/>
        <v>0</v>
      </c>
      <c r="BU33" s="160">
        <f t="shared" si="41"/>
        <v>0</v>
      </c>
      <c r="BV33" s="160">
        <f t="shared" si="42"/>
        <v>0</v>
      </c>
      <c r="BW33" s="160">
        <f t="shared" si="43"/>
        <v>0</v>
      </c>
      <c r="BX33" s="160">
        <f t="shared" si="44"/>
        <v>0</v>
      </c>
      <c r="BY33" s="161">
        <f t="shared" si="45"/>
        <v>0</v>
      </c>
      <c r="BZ33" s="162">
        <f t="shared" si="46"/>
        <v>0</v>
      </c>
    </row>
    <row r="34" spans="1:190" s="164" customFormat="1" ht="14.25">
      <c r="A34" s="150" t="s">
        <v>23</v>
      </c>
      <c r="B34" s="150" t="s">
        <v>41</v>
      </c>
      <c r="C34" s="152">
        <v>22</v>
      </c>
      <c r="D34" s="153">
        <f t="shared" si="53"/>
        <v>1</v>
      </c>
      <c r="E34" s="152"/>
      <c r="F34" s="153">
        <f t="shared" si="1"/>
        <v>0</v>
      </c>
      <c r="G34" s="152">
        <v>22</v>
      </c>
      <c r="H34" s="153">
        <f t="shared" si="2"/>
        <v>1</v>
      </c>
      <c r="I34" s="152">
        <v>0</v>
      </c>
      <c r="J34" s="153">
        <f t="shared" si="3"/>
        <v>0</v>
      </c>
      <c r="K34" s="152">
        <v>22</v>
      </c>
      <c r="L34" s="154">
        <f t="shared" si="4"/>
        <v>1</v>
      </c>
      <c r="M34" s="154">
        <f t="shared" si="5"/>
        <v>3</v>
      </c>
      <c r="N34" s="154">
        <f t="shared" si="6"/>
        <v>0</v>
      </c>
      <c r="O34" s="154">
        <f t="shared" si="7"/>
        <v>66</v>
      </c>
      <c r="P34" s="154">
        <f t="shared" si="8"/>
        <v>0</v>
      </c>
      <c r="Q34" s="155">
        <f t="shared" si="9"/>
        <v>0</v>
      </c>
      <c r="R34" s="154">
        <v>0</v>
      </c>
      <c r="S34" s="154">
        <f t="shared" si="10"/>
        <v>0</v>
      </c>
      <c r="T34" s="154">
        <v>0</v>
      </c>
      <c r="U34" s="154">
        <f t="shared" si="11"/>
        <v>0</v>
      </c>
      <c r="V34" s="154">
        <v>0</v>
      </c>
      <c r="W34" s="154">
        <f t="shared" si="12"/>
        <v>0</v>
      </c>
      <c r="X34" s="154">
        <v>22</v>
      </c>
      <c r="Y34" s="154">
        <f t="shared" si="13"/>
        <v>1</v>
      </c>
      <c r="Z34" s="154">
        <f t="shared" si="14"/>
        <v>1</v>
      </c>
      <c r="AA34" s="154">
        <f t="shared" si="15"/>
        <v>0</v>
      </c>
      <c r="AB34" s="154">
        <f t="shared" si="16"/>
        <v>22</v>
      </c>
      <c r="AC34" s="154">
        <f t="shared" si="17"/>
        <v>0</v>
      </c>
      <c r="AD34" s="155">
        <f t="shared" si="18"/>
        <v>0</v>
      </c>
      <c r="AE34" s="152"/>
      <c r="AF34" s="152"/>
      <c r="AG34" s="152">
        <v>24</v>
      </c>
      <c r="AH34" s="154">
        <f t="shared" si="19"/>
        <v>1</v>
      </c>
      <c r="AI34" s="152"/>
      <c r="AJ34" s="152">
        <v>24</v>
      </c>
      <c r="AK34" s="154">
        <f t="shared" si="20"/>
        <v>1</v>
      </c>
      <c r="AL34" s="152">
        <v>25</v>
      </c>
      <c r="AM34" s="152">
        <v>0</v>
      </c>
      <c r="AN34" s="154">
        <f t="shared" si="52"/>
        <v>0</v>
      </c>
      <c r="AO34" s="152">
        <v>0</v>
      </c>
      <c r="AP34" s="154">
        <f t="shared" si="21"/>
        <v>0</v>
      </c>
      <c r="AQ34" s="152">
        <v>21</v>
      </c>
      <c r="AR34" s="152">
        <v>21</v>
      </c>
      <c r="AS34" s="154">
        <f t="shared" si="22"/>
        <v>1</v>
      </c>
      <c r="AT34" s="154">
        <f t="shared" si="47"/>
        <v>3</v>
      </c>
      <c r="AU34" s="154">
        <f t="shared" si="48"/>
        <v>0</v>
      </c>
      <c r="AV34" s="154">
        <f t="shared" si="49"/>
        <v>69</v>
      </c>
      <c r="AW34" s="154">
        <f t="shared" si="50"/>
        <v>0</v>
      </c>
      <c r="AX34" s="156">
        <f t="shared" si="51"/>
        <v>0</v>
      </c>
      <c r="AY34" s="157"/>
      <c r="AZ34" s="157">
        <v>0</v>
      </c>
      <c r="BA34" s="158">
        <v>0</v>
      </c>
      <c r="BB34" s="157">
        <v>0</v>
      </c>
      <c r="BC34" s="157">
        <v>0</v>
      </c>
      <c r="BD34" s="159">
        <f t="shared" si="24"/>
        <v>46</v>
      </c>
      <c r="BE34" s="160">
        <f t="shared" si="25"/>
        <v>0</v>
      </c>
      <c r="BF34" s="161">
        <f t="shared" si="26"/>
        <v>0</v>
      </c>
      <c r="BG34" s="160">
        <f t="shared" si="27"/>
        <v>0</v>
      </c>
      <c r="BH34" s="160">
        <f t="shared" si="28"/>
        <v>0</v>
      </c>
      <c r="BI34" s="160">
        <f t="shared" si="29"/>
        <v>0</v>
      </c>
      <c r="BJ34" s="160">
        <f t="shared" si="30"/>
        <v>25</v>
      </c>
      <c r="BK34" s="160">
        <f t="shared" si="31"/>
        <v>21</v>
      </c>
      <c r="BL34" s="160">
        <f t="shared" si="32"/>
        <v>0</v>
      </c>
      <c r="BM34" s="160">
        <f t="shared" si="33"/>
        <v>0</v>
      </c>
      <c r="BN34" s="160">
        <f t="shared" si="34"/>
        <v>0</v>
      </c>
      <c r="BO34" s="160">
        <f t="shared" si="35"/>
        <v>0</v>
      </c>
      <c r="BP34" s="160">
        <f t="shared" si="36"/>
        <v>0</v>
      </c>
      <c r="BQ34" s="160">
        <f t="shared" si="37"/>
        <v>0</v>
      </c>
      <c r="BR34" s="160">
        <f t="shared" si="38"/>
        <v>25</v>
      </c>
      <c r="BS34" s="160">
        <f t="shared" si="39"/>
        <v>21</v>
      </c>
      <c r="BT34" s="160">
        <f t="shared" si="40"/>
        <v>0</v>
      </c>
      <c r="BU34" s="160">
        <f t="shared" si="41"/>
        <v>0</v>
      </c>
      <c r="BV34" s="160">
        <f t="shared" si="42"/>
        <v>0</v>
      </c>
      <c r="BW34" s="160">
        <f t="shared" si="43"/>
        <v>0</v>
      </c>
      <c r="BX34" s="160">
        <f t="shared" si="44"/>
        <v>0</v>
      </c>
      <c r="BY34" s="161">
        <f t="shared" si="45"/>
        <v>46</v>
      </c>
      <c r="BZ34" s="162">
        <f t="shared" si="46"/>
        <v>46</v>
      </c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3"/>
      <c r="FO34" s="163"/>
      <c r="FP34" s="163"/>
      <c r="FQ34" s="163"/>
      <c r="FR34" s="163"/>
      <c r="FS34" s="163"/>
      <c r="FT34" s="163"/>
      <c r="FU34" s="163"/>
      <c r="FV34" s="163"/>
      <c r="FW34" s="163"/>
      <c r="FX34" s="163"/>
      <c r="FY34" s="163"/>
      <c r="FZ34" s="163"/>
      <c r="GA34" s="163"/>
      <c r="GB34" s="163"/>
      <c r="GC34" s="163"/>
      <c r="GD34" s="163"/>
      <c r="GE34" s="163"/>
      <c r="GF34" s="163"/>
      <c r="GG34" s="163"/>
      <c r="GH34" s="163"/>
    </row>
    <row r="35" spans="1:190" s="164" customFormat="1" ht="14.25">
      <c r="A35" s="150" t="s">
        <v>23</v>
      </c>
      <c r="B35" s="150" t="s">
        <v>136</v>
      </c>
      <c r="C35" s="152">
        <v>21</v>
      </c>
      <c r="D35" s="153">
        <f t="shared" si="53"/>
        <v>1</v>
      </c>
      <c r="E35" s="152">
        <v>0</v>
      </c>
      <c r="F35" s="153">
        <f t="shared" si="1"/>
        <v>0</v>
      </c>
      <c r="G35" s="152">
        <v>0</v>
      </c>
      <c r="H35" s="153">
        <f t="shared" si="2"/>
        <v>0</v>
      </c>
      <c r="I35" s="152">
        <v>0</v>
      </c>
      <c r="J35" s="153">
        <f t="shared" si="3"/>
        <v>0</v>
      </c>
      <c r="K35" s="152">
        <v>0</v>
      </c>
      <c r="L35" s="154">
        <f t="shared" si="4"/>
        <v>0</v>
      </c>
      <c r="M35" s="154">
        <f t="shared" si="5"/>
        <v>1</v>
      </c>
      <c r="N35" s="154">
        <f t="shared" si="6"/>
        <v>0</v>
      </c>
      <c r="O35" s="154">
        <f t="shared" si="7"/>
        <v>21</v>
      </c>
      <c r="P35" s="154">
        <f t="shared" si="8"/>
        <v>0</v>
      </c>
      <c r="Q35" s="155">
        <f t="shared" si="9"/>
        <v>0</v>
      </c>
      <c r="R35" s="154">
        <v>0</v>
      </c>
      <c r="S35" s="154">
        <f t="shared" si="10"/>
        <v>0</v>
      </c>
      <c r="T35" s="154">
        <v>23</v>
      </c>
      <c r="U35" s="154">
        <f t="shared" si="11"/>
        <v>1</v>
      </c>
      <c r="V35" s="154">
        <v>22</v>
      </c>
      <c r="W35" s="154">
        <f t="shared" si="12"/>
        <v>1</v>
      </c>
      <c r="X35" s="154">
        <v>0</v>
      </c>
      <c r="Y35" s="154">
        <f t="shared" si="13"/>
        <v>0</v>
      </c>
      <c r="Z35" s="154">
        <f t="shared" si="14"/>
        <v>2</v>
      </c>
      <c r="AA35" s="154">
        <f t="shared" si="15"/>
        <v>0</v>
      </c>
      <c r="AB35" s="154">
        <f t="shared" si="16"/>
        <v>45</v>
      </c>
      <c r="AC35" s="154">
        <f t="shared" si="17"/>
        <v>0</v>
      </c>
      <c r="AD35" s="155">
        <f t="shared" si="18"/>
        <v>0</v>
      </c>
      <c r="AE35" s="152"/>
      <c r="AF35" s="152"/>
      <c r="AG35" s="152">
        <v>0</v>
      </c>
      <c r="AH35" s="154">
        <f t="shared" si="19"/>
        <v>0</v>
      </c>
      <c r="AI35" s="152"/>
      <c r="AJ35" s="152">
        <v>0</v>
      </c>
      <c r="AK35" s="154">
        <f t="shared" si="20"/>
        <v>0</v>
      </c>
      <c r="AL35" s="152"/>
      <c r="AM35" s="152">
        <v>0</v>
      </c>
      <c r="AN35" s="154">
        <f t="shared" si="52"/>
        <v>0</v>
      </c>
      <c r="AO35" s="152">
        <v>0</v>
      </c>
      <c r="AP35" s="154">
        <f t="shared" si="21"/>
        <v>0</v>
      </c>
      <c r="AQ35" s="152"/>
      <c r="AR35" s="152">
        <v>0</v>
      </c>
      <c r="AS35" s="154">
        <f t="shared" si="22"/>
        <v>0</v>
      </c>
      <c r="AT35" s="154">
        <f t="shared" si="47"/>
        <v>0</v>
      </c>
      <c r="AU35" s="154">
        <f t="shared" si="48"/>
        <v>0</v>
      </c>
      <c r="AV35" s="154">
        <f t="shared" si="49"/>
        <v>0</v>
      </c>
      <c r="AW35" s="154">
        <f t="shared" si="50"/>
        <v>0</v>
      </c>
      <c r="AX35" s="156">
        <f t="shared" si="51"/>
        <v>0</v>
      </c>
      <c r="AY35" s="157"/>
      <c r="AZ35" s="157">
        <v>0</v>
      </c>
      <c r="BA35" s="158"/>
      <c r="BB35" s="157">
        <v>0</v>
      </c>
      <c r="BC35" s="157">
        <v>0</v>
      </c>
      <c r="BD35" s="159">
        <f t="shared" si="24"/>
        <v>0</v>
      </c>
      <c r="BE35" s="160">
        <f t="shared" si="25"/>
        <v>0</v>
      </c>
      <c r="BF35" s="161">
        <f t="shared" si="26"/>
        <v>0</v>
      </c>
      <c r="BG35" s="160">
        <f t="shared" si="27"/>
        <v>0</v>
      </c>
      <c r="BH35" s="160">
        <f t="shared" si="28"/>
        <v>0</v>
      </c>
      <c r="BI35" s="160">
        <f t="shared" si="29"/>
        <v>0</v>
      </c>
      <c r="BJ35" s="160">
        <f t="shared" si="30"/>
        <v>0</v>
      </c>
      <c r="BK35" s="160">
        <f t="shared" si="31"/>
        <v>0</v>
      </c>
      <c r="BL35" s="160">
        <f t="shared" si="32"/>
        <v>0</v>
      </c>
      <c r="BM35" s="160">
        <f t="shared" si="33"/>
        <v>0</v>
      </c>
      <c r="BN35" s="160">
        <f t="shared" si="34"/>
        <v>0</v>
      </c>
      <c r="BO35" s="160">
        <f t="shared" si="35"/>
        <v>0</v>
      </c>
      <c r="BP35" s="160">
        <f t="shared" si="36"/>
        <v>0</v>
      </c>
      <c r="BQ35" s="160">
        <f t="shared" si="37"/>
        <v>0</v>
      </c>
      <c r="BR35" s="160">
        <f t="shared" si="38"/>
        <v>0</v>
      </c>
      <c r="BS35" s="160">
        <f t="shared" si="39"/>
        <v>0</v>
      </c>
      <c r="BT35" s="160">
        <f t="shared" si="40"/>
        <v>0</v>
      </c>
      <c r="BU35" s="160">
        <f t="shared" si="41"/>
        <v>0</v>
      </c>
      <c r="BV35" s="160">
        <f t="shared" si="42"/>
        <v>0</v>
      </c>
      <c r="BW35" s="160">
        <f t="shared" si="43"/>
        <v>0</v>
      </c>
      <c r="BX35" s="160">
        <f t="shared" si="44"/>
        <v>0</v>
      </c>
      <c r="BY35" s="161">
        <f t="shared" si="45"/>
        <v>0</v>
      </c>
      <c r="BZ35" s="162">
        <f t="shared" si="46"/>
        <v>0</v>
      </c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3"/>
      <c r="FO35" s="163"/>
      <c r="FP35" s="163"/>
      <c r="FQ35" s="163"/>
      <c r="FR35" s="163"/>
      <c r="FS35" s="163"/>
      <c r="FT35" s="163"/>
      <c r="FU35" s="163"/>
      <c r="FV35" s="163"/>
      <c r="FW35" s="163"/>
      <c r="FX35" s="163"/>
      <c r="FY35" s="163"/>
      <c r="FZ35" s="163"/>
      <c r="GA35" s="163"/>
      <c r="GB35" s="163"/>
      <c r="GC35" s="163"/>
      <c r="GD35" s="163"/>
      <c r="GE35" s="163"/>
      <c r="GF35" s="163"/>
      <c r="GG35" s="163"/>
      <c r="GH35" s="163"/>
    </row>
    <row r="36" spans="1:78" s="165" customFormat="1" ht="14.25">
      <c r="A36" s="150" t="s">
        <v>23</v>
      </c>
      <c r="B36" s="150" t="s">
        <v>16</v>
      </c>
      <c r="C36" s="152">
        <v>25</v>
      </c>
      <c r="D36" s="153">
        <f t="shared" si="53"/>
        <v>1</v>
      </c>
      <c r="E36" s="152">
        <v>0</v>
      </c>
      <c r="F36" s="153">
        <f t="shared" si="1"/>
        <v>0</v>
      </c>
      <c r="G36" s="152">
        <v>0</v>
      </c>
      <c r="H36" s="153">
        <f t="shared" si="2"/>
        <v>0</v>
      </c>
      <c r="I36" s="152">
        <v>0</v>
      </c>
      <c r="J36" s="153">
        <f t="shared" si="3"/>
        <v>0</v>
      </c>
      <c r="K36" s="152">
        <v>0</v>
      </c>
      <c r="L36" s="154">
        <f t="shared" si="4"/>
        <v>0</v>
      </c>
      <c r="M36" s="154">
        <f t="shared" si="5"/>
        <v>1</v>
      </c>
      <c r="N36" s="154">
        <f t="shared" si="6"/>
        <v>0</v>
      </c>
      <c r="O36" s="154">
        <f t="shared" si="7"/>
        <v>25</v>
      </c>
      <c r="P36" s="154">
        <f t="shared" si="8"/>
        <v>0</v>
      </c>
      <c r="Q36" s="155">
        <f t="shared" si="9"/>
        <v>0</v>
      </c>
      <c r="R36" s="154">
        <v>25</v>
      </c>
      <c r="S36" s="154">
        <f t="shared" si="10"/>
        <v>1</v>
      </c>
      <c r="T36" s="154">
        <v>24</v>
      </c>
      <c r="U36" s="154">
        <f t="shared" si="11"/>
        <v>1</v>
      </c>
      <c r="V36" s="154">
        <v>24</v>
      </c>
      <c r="W36" s="154">
        <f t="shared" si="12"/>
        <v>1</v>
      </c>
      <c r="X36" s="154">
        <v>24</v>
      </c>
      <c r="Y36" s="154">
        <f t="shared" si="13"/>
        <v>1</v>
      </c>
      <c r="Z36" s="154">
        <f t="shared" si="14"/>
        <v>4</v>
      </c>
      <c r="AA36" s="154">
        <f t="shared" si="15"/>
        <v>24</v>
      </c>
      <c r="AB36" s="154">
        <f t="shared" si="16"/>
        <v>73</v>
      </c>
      <c r="AC36" s="154">
        <f t="shared" si="17"/>
        <v>24.333333333333332</v>
      </c>
      <c r="AD36" s="155">
        <f t="shared" si="18"/>
        <v>24.333333333333332</v>
      </c>
      <c r="AE36" s="152">
        <v>24</v>
      </c>
      <c r="AF36" s="152"/>
      <c r="AG36" s="152">
        <v>0</v>
      </c>
      <c r="AH36" s="154">
        <f t="shared" si="19"/>
        <v>0</v>
      </c>
      <c r="AI36" s="152"/>
      <c r="AJ36" s="152">
        <v>20</v>
      </c>
      <c r="AK36" s="154">
        <f t="shared" si="20"/>
        <v>1</v>
      </c>
      <c r="AL36" s="152"/>
      <c r="AM36" s="152">
        <v>0</v>
      </c>
      <c r="AN36" s="154">
        <f t="shared" si="52"/>
        <v>0</v>
      </c>
      <c r="AO36" s="152">
        <v>0</v>
      </c>
      <c r="AP36" s="154">
        <f t="shared" si="21"/>
        <v>0</v>
      </c>
      <c r="AQ36" s="152">
        <v>0</v>
      </c>
      <c r="AR36" s="152">
        <v>0</v>
      </c>
      <c r="AS36" s="154">
        <f t="shared" si="22"/>
        <v>0</v>
      </c>
      <c r="AT36" s="154">
        <f t="shared" si="47"/>
        <v>1</v>
      </c>
      <c r="AU36" s="154">
        <f t="shared" si="48"/>
        <v>0</v>
      </c>
      <c r="AV36" s="154">
        <f t="shared" si="49"/>
        <v>20</v>
      </c>
      <c r="AW36" s="154">
        <f t="shared" si="50"/>
        <v>0</v>
      </c>
      <c r="AX36" s="156">
        <f t="shared" si="51"/>
        <v>0</v>
      </c>
      <c r="AY36" s="157"/>
      <c r="AZ36" s="157">
        <v>0</v>
      </c>
      <c r="BA36" s="158">
        <v>0</v>
      </c>
      <c r="BB36" s="157">
        <v>0</v>
      </c>
      <c r="BC36" s="157"/>
      <c r="BD36" s="159">
        <f t="shared" si="24"/>
        <v>48.33333333333333</v>
      </c>
      <c r="BE36" s="160">
        <f t="shared" si="25"/>
        <v>0</v>
      </c>
      <c r="BF36" s="161">
        <f t="shared" si="26"/>
        <v>24.333333333333332</v>
      </c>
      <c r="BG36" s="160">
        <f t="shared" si="27"/>
        <v>24</v>
      </c>
      <c r="BH36" s="160">
        <f t="shared" si="28"/>
        <v>0</v>
      </c>
      <c r="BI36" s="160">
        <f t="shared" si="29"/>
        <v>0</v>
      </c>
      <c r="BJ36" s="160">
        <f t="shared" si="30"/>
        <v>0</v>
      </c>
      <c r="BK36" s="160">
        <f t="shared" si="31"/>
        <v>0</v>
      </c>
      <c r="BL36" s="160">
        <f t="shared" si="32"/>
        <v>0</v>
      </c>
      <c r="BM36" s="160">
        <f t="shared" si="33"/>
        <v>0</v>
      </c>
      <c r="BN36" s="160">
        <f t="shared" si="34"/>
        <v>0</v>
      </c>
      <c r="BO36" s="160">
        <f t="shared" si="35"/>
        <v>0</v>
      </c>
      <c r="BP36" s="160">
        <f t="shared" si="36"/>
        <v>0</v>
      </c>
      <c r="BQ36" s="160">
        <f t="shared" si="37"/>
        <v>0</v>
      </c>
      <c r="BR36" s="160">
        <f t="shared" si="38"/>
        <v>24.333333333333332</v>
      </c>
      <c r="BS36" s="160">
        <f t="shared" si="39"/>
        <v>24</v>
      </c>
      <c r="BT36" s="160">
        <f t="shared" si="40"/>
        <v>0</v>
      </c>
      <c r="BU36" s="160">
        <f t="shared" si="41"/>
        <v>0</v>
      </c>
      <c r="BV36" s="160">
        <f t="shared" si="42"/>
        <v>0</v>
      </c>
      <c r="BW36" s="160">
        <f t="shared" si="43"/>
        <v>0</v>
      </c>
      <c r="BX36" s="160">
        <f t="shared" si="44"/>
        <v>0</v>
      </c>
      <c r="BY36" s="161">
        <f t="shared" si="45"/>
        <v>48.33333333333333</v>
      </c>
      <c r="BZ36" s="162">
        <f t="shared" si="46"/>
        <v>48.33333333333333</v>
      </c>
    </row>
    <row r="37" spans="1:78" s="165" customFormat="1" ht="14.25">
      <c r="A37" s="150" t="s">
        <v>23</v>
      </c>
      <c r="B37" s="150" t="s">
        <v>51</v>
      </c>
      <c r="C37" s="152">
        <v>24</v>
      </c>
      <c r="D37" s="153">
        <f t="shared" si="53"/>
        <v>1</v>
      </c>
      <c r="E37" s="152">
        <v>25</v>
      </c>
      <c r="F37" s="153">
        <f t="shared" si="1"/>
        <v>1</v>
      </c>
      <c r="G37" s="152">
        <v>24</v>
      </c>
      <c r="H37" s="153">
        <f t="shared" si="2"/>
        <v>1</v>
      </c>
      <c r="I37" s="152">
        <v>25</v>
      </c>
      <c r="J37" s="153">
        <f t="shared" si="3"/>
        <v>1</v>
      </c>
      <c r="K37" s="152">
        <v>0</v>
      </c>
      <c r="L37" s="154">
        <f t="shared" si="4"/>
        <v>0</v>
      </c>
      <c r="M37" s="154">
        <f t="shared" si="5"/>
        <v>4</v>
      </c>
      <c r="N37" s="154">
        <f t="shared" si="6"/>
        <v>0</v>
      </c>
      <c r="O37" s="154">
        <f t="shared" si="7"/>
        <v>98</v>
      </c>
      <c r="P37" s="154">
        <f t="shared" si="8"/>
        <v>24.5</v>
      </c>
      <c r="Q37" s="155">
        <f t="shared" si="9"/>
        <v>24.5</v>
      </c>
      <c r="R37" s="154">
        <v>23</v>
      </c>
      <c r="S37" s="154">
        <f t="shared" si="10"/>
        <v>1</v>
      </c>
      <c r="T37" s="154">
        <v>0</v>
      </c>
      <c r="U37" s="154">
        <f t="shared" si="11"/>
        <v>0</v>
      </c>
      <c r="V37" s="154">
        <v>23</v>
      </c>
      <c r="W37" s="154">
        <f t="shared" si="12"/>
        <v>1</v>
      </c>
      <c r="X37" s="154">
        <v>23</v>
      </c>
      <c r="Y37" s="154">
        <f t="shared" si="13"/>
        <v>1</v>
      </c>
      <c r="Z37" s="154">
        <f t="shared" si="14"/>
        <v>3</v>
      </c>
      <c r="AA37" s="154">
        <f t="shared" si="15"/>
        <v>0</v>
      </c>
      <c r="AB37" s="154">
        <f t="shared" si="16"/>
        <v>69</v>
      </c>
      <c r="AC37" s="154">
        <f t="shared" si="17"/>
        <v>23</v>
      </c>
      <c r="AD37" s="155">
        <f t="shared" si="18"/>
        <v>23</v>
      </c>
      <c r="AE37" s="152">
        <v>25</v>
      </c>
      <c r="AF37" s="152">
        <v>24</v>
      </c>
      <c r="AG37" s="152">
        <v>0</v>
      </c>
      <c r="AH37" s="154">
        <f t="shared" si="19"/>
        <v>0</v>
      </c>
      <c r="AI37" s="152">
        <v>25</v>
      </c>
      <c r="AJ37" s="152">
        <v>0</v>
      </c>
      <c r="AK37" s="154">
        <f t="shared" si="20"/>
        <v>0</v>
      </c>
      <c r="AL37" s="152"/>
      <c r="AM37" s="152">
        <v>23</v>
      </c>
      <c r="AN37" s="154">
        <f t="shared" si="52"/>
        <v>1</v>
      </c>
      <c r="AO37" s="152">
        <v>0</v>
      </c>
      <c r="AP37" s="154">
        <f t="shared" si="21"/>
        <v>0</v>
      </c>
      <c r="AQ37" s="152">
        <v>25</v>
      </c>
      <c r="AR37" s="152">
        <v>24</v>
      </c>
      <c r="AS37" s="154">
        <f t="shared" si="22"/>
        <v>1</v>
      </c>
      <c r="AT37" s="154">
        <f t="shared" si="47"/>
        <v>2</v>
      </c>
      <c r="AU37" s="154">
        <f t="shared" si="48"/>
        <v>0</v>
      </c>
      <c r="AV37" s="154">
        <f t="shared" si="49"/>
        <v>47</v>
      </c>
      <c r="AW37" s="154">
        <f t="shared" si="50"/>
        <v>0</v>
      </c>
      <c r="AX37" s="156">
        <f t="shared" si="51"/>
        <v>0</v>
      </c>
      <c r="AY37" s="157">
        <v>25</v>
      </c>
      <c r="AZ37" s="157">
        <v>0</v>
      </c>
      <c r="BA37" s="158">
        <v>0</v>
      </c>
      <c r="BB37" s="157">
        <v>0</v>
      </c>
      <c r="BC37" s="157">
        <v>0</v>
      </c>
      <c r="BD37" s="159">
        <f t="shared" si="24"/>
        <v>171.5</v>
      </c>
      <c r="BE37" s="160">
        <f t="shared" si="25"/>
        <v>24.5</v>
      </c>
      <c r="BF37" s="161">
        <f t="shared" si="26"/>
        <v>23</v>
      </c>
      <c r="BG37" s="160">
        <f t="shared" si="27"/>
        <v>25</v>
      </c>
      <c r="BH37" s="160">
        <f t="shared" si="28"/>
        <v>24</v>
      </c>
      <c r="BI37" s="160">
        <f t="shared" si="29"/>
        <v>25</v>
      </c>
      <c r="BJ37" s="160">
        <f t="shared" si="30"/>
        <v>0</v>
      </c>
      <c r="BK37" s="160">
        <f t="shared" si="31"/>
        <v>25</v>
      </c>
      <c r="BL37" s="160">
        <f t="shared" si="32"/>
        <v>0</v>
      </c>
      <c r="BM37" s="160">
        <f t="shared" si="33"/>
        <v>25</v>
      </c>
      <c r="BN37" s="160">
        <f t="shared" si="34"/>
        <v>0</v>
      </c>
      <c r="BO37" s="160">
        <f t="shared" si="35"/>
        <v>0</v>
      </c>
      <c r="BP37" s="160">
        <f t="shared" si="36"/>
        <v>0</v>
      </c>
      <c r="BQ37" s="160">
        <f t="shared" si="37"/>
        <v>0</v>
      </c>
      <c r="BR37" s="160">
        <f t="shared" si="38"/>
        <v>25</v>
      </c>
      <c r="BS37" s="160">
        <f t="shared" si="39"/>
        <v>25</v>
      </c>
      <c r="BT37" s="160">
        <f t="shared" si="40"/>
        <v>25</v>
      </c>
      <c r="BU37" s="160">
        <f t="shared" si="41"/>
        <v>25</v>
      </c>
      <c r="BV37" s="160">
        <f t="shared" si="42"/>
        <v>24.5</v>
      </c>
      <c r="BW37" s="160">
        <f t="shared" si="43"/>
        <v>24</v>
      </c>
      <c r="BX37" s="160">
        <f t="shared" si="44"/>
        <v>23</v>
      </c>
      <c r="BY37" s="161">
        <f t="shared" si="45"/>
        <v>171.5</v>
      </c>
      <c r="BZ37" s="162">
        <f t="shared" si="46"/>
        <v>171.5</v>
      </c>
    </row>
    <row r="38" spans="1:78" s="165" customFormat="1" ht="14.25">
      <c r="A38" s="150" t="s">
        <v>23</v>
      </c>
      <c r="B38" s="150" t="s">
        <v>141</v>
      </c>
      <c r="C38" s="152">
        <v>0</v>
      </c>
      <c r="D38" s="153">
        <f t="shared" si="53"/>
        <v>0</v>
      </c>
      <c r="E38" s="152">
        <v>0</v>
      </c>
      <c r="F38" s="153">
        <f t="shared" si="1"/>
        <v>0</v>
      </c>
      <c r="G38" s="152">
        <v>0</v>
      </c>
      <c r="H38" s="153">
        <f t="shared" si="2"/>
        <v>0</v>
      </c>
      <c r="I38" s="152">
        <v>0</v>
      </c>
      <c r="J38" s="153">
        <f t="shared" si="3"/>
        <v>0</v>
      </c>
      <c r="K38" s="152">
        <v>0</v>
      </c>
      <c r="L38" s="154">
        <f t="shared" si="4"/>
        <v>0</v>
      </c>
      <c r="M38" s="154">
        <f t="shared" si="5"/>
        <v>0</v>
      </c>
      <c r="N38" s="154">
        <f t="shared" si="6"/>
        <v>0</v>
      </c>
      <c r="O38" s="154">
        <f t="shared" si="7"/>
        <v>0</v>
      </c>
      <c r="P38" s="154">
        <f t="shared" si="8"/>
        <v>0</v>
      </c>
      <c r="Q38" s="155">
        <f t="shared" si="9"/>
        <v>0</v>
      </c>
      <c r="R38" s="154">
        <v>0</v>
      </c>
      <c r="S38" s="154">
        <f t="shared" si="10"/>
        <v>0</v>
      </c>
      <c r="T38" s="154">
        <v>0</v>
      </c>
      <c r="U38" s="154">
        <f t="shared" si="11"/>
        <v>0</v>
      </c>
      <c r="V38" s="154">
        <v>0</v>
      </c>
      <c r="W38" s="154">
        <f t="shared" si="12"/>
        <v>0</v>
      </c>
      <c r="X38" s="154">
        <v>0</v>
      </c>
      <c r="Y38" s="154">
        <f t="shared" si="13"/>
        <v>0</v>
      </c>
      <c r="Z38" s="154">
        <f t="shared" si="14"/>
        <v>0</v>
      </c>
      <c r="AA38" s="154">
        <f t="shared" si="15"/>
        <v>0</v>
      </c>
      <c r="AB38" s="154">
        <f t="shared" si="16"/>
        <v>0</v>
      </c>
      <c r="AC38" s="154">
        <f t="shared" si="17"/>
        <v>0</v>
      </c>
      <c r="AD38" s="155">
        <f t="shared" si="18"/>
        <v>0</v>
      </c>
      <c r="AE38" s="152"/>
      <c r="AF38" s="152"/>
      <c r="AG38" s="152">
        <v>0</v>
      </c>
      <c r="AH38" s="154">
        <f t="shared" si="19"/>
        <v>0</v>
      </c>
      <c r="AI38" s="152"/>
      <c r="AJ38" s="152">
        <v>0</v>
      </c>
      <c r="AK38" s="154">
        <f t="shared" si="20"/>
        <v>0</v>
      </c>
      <c r="AL38" s="152"/>
      <c r="AM38" s="152">
        <v>25</v>
      </c>
      <c r="AN38" s="154">
        <f t="shared" si="52"/>
        <v>1</v>
      </c>
      <c r="AO38" s="152">
        <v>0</v>
      </c>
      <c r="AP38" s="154">
        <f t="shared" si="21"/>
        <v>0</v>
      </c>
      <c r="AQ38" s="152"/>
      <c r="AR38" s="152">
        <v>25</v>
      </c>
      <c r="AS38" s="154">
        <f t="shared" si="22"/>
        <v>1</v>
      </c>
      <c r="AT38" s="154">
        <f t="shared" si="47"/>
        <v>2</v>
      </c>
      <c r="AU38" s="154">
        <f t="shared" si="48"/>
        <v>0</v>
      </c>
      <c r="AV38" s="154">
        <f t="shared" si="49"/>
        <v>50</v>
      </c>
      <c r="AW38" s="154">
        <f t="shared" si="50"/>
        <v>0</v>
      </c>
      <c r="AX38" s="156">
        <f t="shared" si="51"/>
        <v>0</v>
      </c>
      <c r="AY38" s="157"/>
      <c r="AZ38" s="157"/>
      <c r="BA38" s="158">
        <v>0</v>
      </c>
      <c r="BB38" s="157">
        <v>0</v>
      </c>
      <c r="BC38" s="157"/>
      <c r="BD38" s="159">
        <f t="shared" si="24"/>
        <v>0</v>
      </c>
      <c r="BE38" s="160">
        <f t="shared" si="25"/>
        <v>0</v>
      </c>
      <c r="BF38" s="161">
        <f t="shared" si="26"/>
        <v>0</v>
      </c>
      <c r="BG38" s="160">
        <f t="shared" si="27"/>
        <v>0</v>
      </c>
      <c r="BH38" s="160">
        <f t="shared" si="28"/>
        <v>0</v>
      </c>
      <c r="BI38" s="160">
        <f t="shared" si="29"/>
        <v>0</v>
      </c>
      <c r="BJ38" s="160">
        <f t="shared" si="30"/>
        <v>0</v>
      </c>
      <c r="BK38" s="160">
        <f t="shared" si="31"/>
        <v>0</v>
      </c>
      <c r="BL38" s="160">
        <f t="shared" si="32"/>
        <v>0</v>
      </c>
      <c r="BM38" s="160">
        <f t="shared" si="33"/>
        <v>0</v>
      </c>
      <c r="BN38" s="160">
        <f t="shared" si="34"/>
        <v>0</v>
      </c>
      <c r="BO38" s="160">
        <f t="shared" si="35"/>
        <v>0</v>
      </c>
      <c r="BP38" s="160">
        <f t="shared" si="36"/>
        <v>0</v>
      </c>
      <c r="BQ38" s="160">
        <f t="shared" si="37"/>
        <v>0</v>
      </c>
      <c r="BR38" s="160">
        <f t="shared" si="38"/>
        <v>0</v>
      </c>
      <c r="BS38" s="160">
        <f t="shared" si="39"/>
        <v>0</v>
      </c>
      <c r="BT38" s="160">
        <f t="shared" si="40"/>
        <v>0</v>
      </c>
      <c r="BU38" s="160">
        <f t="shared" si="41"/>
        <v>0</v>
      </c>
      <c r="BV38" s="160">
        <f t="shared" si="42"/>
        <v>0</v>
      </c>
      <c r="BW38" s="160">
        <f t="shared" si="43"/>
        <v>0</v>
      </c>
      <c r="BX38" s="160">
        <f t="shared" si="44"/>
        <v>0</v>
      </c>
      <c r="BY38" s="161">
        <f t="shared" si="45"/>
        <v>0</v>
      </c>
      <c r="BZ38" s="162">
        <f t="shared" si="46"/>
        <v>0</v>
      </c>
    </row>
    <row r="39" spans="1:78" s="165" customFormat="1" ht="14.25">
      <c r="A39" s="150" t="s">
        <v>23</v>
      </c>
      <c r="B39" s="150" t="s">
        <v>142</v>
      </c>
      <c r="C39" s="152">
        <v>20</v>
      </c>
      <c r="D39" s="153">
        <f t="shared" si="53"/>
        <v>1</v>
      </c>
      <c r="E39" s="152">
        <v>0</v>
      </c>
      <c r="F39" s="153">
        <f t="shared" si="1"/>
        <v>0</v>
      </c>
      <c r="G39" s="152">
        <v>0</v>
      </c>
      <c r="H39" s="153">
        <f t="shared" si="2"/>
        <v>0</v>
      </c>
      <c r="I39" s="152">
        <v>0</v>
      </c>
      <c r="J39" s="153">
        <f t="shared" si="3"/>
        <v>0</v>
      </c>
      <c r="K39" s="152">
        <v>0</v>
      </c>
      <c r="L39" s="154">
        <f t="shared" si="4"/>
        <v>0</v>
      </c>
      <c r="M39" s="154">
        <f t="shared" si="5"/>
        <v>1</v>
      </c>
      <c r="N39" s="154">
        <f t="shared" si="6"/>
        <v>0</v>
      </c>
      <c r="O39" s="154">
        <f t="shared" si="7"/>
        <v>20</v>
      </c>
      <c r="P39" s="154">
        <f t="shared" si="8"/>
        <v>0</v>
      </c>
      <c r="Q39" s="155">
        <f t="shared" si="9"/>
        <v>0</v>
      </c>
      <c r="R39" s="154">
        <v>0</v>
      </c>
      <c r="S39" s="154">
        <f t="shared" si="10"/>
        <v>0</v>
      </c>
      <c r="T39" s="154">
        <v>0</v>
      </c>
      <c r="U39" s="154">
        <f t="shared" si="11"/>
        <v>0</v>
      </c>
      <c r="V39" s="154">
        <v>0</v>
      </c>
      <c r="W39" s="154">
        <f t="shared" si="12"/>
        <v>0</v>
      </c>
      <c r="X39" s="154">
        <v>0</v>
      </c>
      <c r="Y39" s="154">
        <f t="shared" si="13"/>
        <v>0</v>
      </c>
      <c r="Z39" s="154">
        <f t="shared" si="14"/>
        <v>0</v>
      </c>
      <c r="AA39" s="154">
        <f t="shared" si="15"/>
        <v>0</v>
      </c>
      <c r="AB39" s="154">
        <f t="shared" si="16"/>
        <v>0</v>
      </c>
      <c r="AC39" s="154">
        <f t="shared" si="17"/>
        <v>0</v>
      </c>
      <c r="AD39" s="155">
        <f t="shared" si="18"/>
        <v>0</v>
      </c>
      <c r="AE39" s="152"/>
      <c r="AF39" s="152"/>
      <c r="AG39" s="152">
        <v>0</v>
      </c>
      <c r="AH39" s="154">
        <f t="shared" si="19"/>
        <v>0</v>
      </c>
      <c r="AI39" s="152"/>
      <c r="AJ39" s="152">
        <v>18</v>
      </c>
      <c r="AK39" s="154">
        <f t="shared" si="20"/>
        <v>1</v>
      </c>
      <c r="AL39" s="152"/>
      <c r="AM39" s="152">
        <v>0</v>
      </c>
      <c r="AN39" s="154">
        <f t="shared" si="52"/>
        <v>0</v>
      </c>
      <c r="AO39" s="152">
        <v>0</v>
      </c>
      <c r="AP39" s="154">
        <f t="shared" si="21"/>
        <v>0</v>
      </c>
      <c r="AQ39" s="152">
        <v>0</v>
      </c>
      <c r="AR39" s="152">
        <v>17</v>
      </c>
      <c r="AS39" s="154">
        <f t="shared" si="22"/>
        <v>1</v>
      </c>
      <c r="AT39" s="154">
        <f t="shared" si="47"/>
        <v>2</v>
      </c>
      <c r="AU39" s="154">
        <f t="shared" si="48"/>
        <v>0</v>
      </c>
      <c r="AV39" s="154">
        <f t="shared" si="49"/>
        <v>35</v>
      </c>
      <c r="AW39" s="154">
        <f t="shared" si="50"/>
        <v>0</v>
      </c>
      <c r="AX39" s="156">
        <f t="shared" si="51"/>
        <v>0</v>
      </c>
      <c r="AY39" s="157"/>
      <c r="AZ39" s="157">
        <v>0</v>
      </c>
      <c r="BA39" s="158">
        <v>0</v>
      </c>
      <c r="BB39" s="157">
        <v>0</v>
      </c>
      <c r="BC39" s="157">
        <v>0</v>
      </c>
      <c r="BD39" s="159">
        <f t="shared" si="24"/>
        <v>0</v>
      </c>
      <c r="BE39" s="160">
        <f t="shared" si="25"/>
        <v>0</v>
      </c>
      <c r="BF39" s="161">
        <f t="shared" si="26"/>
        <v>0</v>
      </c>
      <c r="BG39" s="160">
        <f t="shared" si="27"/>
        <v>0</v>
      </c>
      <c r="BH39" s="160">
        <f t="shared" si="28"/>
        <v>0</v>
      </c>
      <c r="BI39" s="160">
        <f t="shared" si="29"/>
        <v>0</v>
      </c>
      <c r="BJ39" s="160">
        <f t="shared" si="30"/>
        <v>0</v>
      </c>
      <c r="BK39" s="160">
        <f t="shared" si="31"/>
        <v>0</v>
      </c>
      <c r="BL39" s="160">
        <f t="shared" si="32"/>
        <v>0</v>
      </c>
      <c r="BM39" s="160">
        <f t="shared" si="33"/>
        <v>0</v>
      </c>
      <c r="BN39" s="160">
        <f t="shared" si="34"/>
        <v>0</v>
      </c>
      <c r="BO39" s="160">
        <f t="shared" si="35"/>
        <v>0</v>
      </c>
      <c r="BP39" s="160">
        <f t="shared" si="36"/>
        <v>0</v>
      </c>
      <c r="BQ39" s="160">
        <f t="shared" si="37"/>
        <v>0</v>
      </c>
      <c r="BR39" s="160">
        <f t="shared" si="38"/>
        <v>0</v>
      </c>
      <c r="BS39" s="160">
        <f t="shared" si="39"/>
        <v>0</v>
      </c>
      <c r="BT39" s="160">
        <f t="shared" si="40"/>
        <v>0</v>
      </c>
      <c r="BU39" s="160">
        <f t="shared" si="41"/>
        <v>0</v>
      </c>
      <c r="BV39" s="160">
        <f t="shared" si="42"/>
        <v>0</v>
      </c>
      <c r="BW39" s="160">
        <f t="shared" si="43"/>
        <v>0</v>
      </c>
      <c r="BX39" s="160">
        <f t="shared" si="44"/>
        <v>0</v>
      </c>
      <c r="BY39" s="161">
        <f t="shared" si="45"/>
        <v>0</v>
      </c>
      <c r="BZ39" s="162">
        <f t="shared" si="46"/>
        <v>0</v>
      </c>
    </row>
    <row r="40" spans="1:78" s="165" customFormat="1" ht="14.25">
      <c r="A40" s="150" t="s">
        <v>23</v>
      </c>
      <c r="B40" s="150" t="s">
        <v>89</v>
      </c>
      <c r="C40" s="152">
        <v>0</v>
      </c>
      <c r="D40" s="153">
        <f t="shared" si="53"/>
        <v>0</v>
      </c>
      <c r="E40" s="152">
        <v>20</v>
      </c>
      <c r="F40" s="153">
        <f t="shared" si="1"/>
        <v>1</v>
      </c>
      <c r="G40" s="152">
        <v>0</v>
      </c>
      <c r="H40" s="153">
        <f t="shared" si="2"/>
        <v>0</v>
      </c>
      <c r="I40" s="152">
        <v>0</v>
      </c>
      <c r="J40" s="153">
        <f t="shared" si="3"/>
        <v>0</v>
      </c>
      <c r="K40" s="152">
        <v>0</v>
      </c>
      <c r="L40" s="154">
        <f t="shared" si="4"/>
        <v>0</v>
      </c>
      <c r="M40" s="154">
        <f t="shared" si="5"/>
        <v>1</v>
      </c>
      <c r="N40" s="154">
        <f t="shared" si="6"/>
        <v>0</v>
      </c>
      <c r="O40" s="154">
        <f t="shared" si="7"/>
        <v>20</v>
      </c>
      <c r="P40" s="154">
        <f t="shared" si="8"/>
        <v>0</v>
      </c>
      <c r="Q40" s="155">
        <f t="shared" si="9"/>
        <v>0</v>
      </c>
      <c r="R40" s="154">
        <v>0</v>
      </c>
      <c r="S40" s="154">
        <f t="shared" si="10"/>
        <v>0</v>
      </c>
      <c r="T40" s="154">
        <v>0</v>
      </c>
      <c r="U40" s="154">
        <f t="shared" si="11"/>
        <v>0</v>
      </c>
      <c r="V40" s="154">
        <v>0</v>
      </c>
      <c r="W40" s="154">
        <f t="shared" si="12"/>
        <v>0</v>
      </c>
      <c r="X40" s="154">
        <v>0</v>
      </c>
      <c r="Y40" s="154">
        <f t="shared" si="13"/>
        <v>0</v>
      </c>
      <c r="Z40" s="154">
        <f t="shared" si="14"/>
        <v>0</v>
      </c>
      <c r="AA40" s="154">
        <f t="shared" si="15"/>
        <v>0</v>
      </c>
      <c r="AB40" s="154">
        <f t="shared" si="16"/>
        <v>0</v>
      </c>
      <c r="AC40" s="154">
        <f t="shared" si="17"/>
        <v>0</v>
      </c>
      <c r="AD40" s="155">
        <f t="shared" si="18"/>
        <v>0</v>
      </c>
      <c r="AE40" s="152"/>
      <c r="AF40" s="152"/>
      <c r="AG40" s="152">
        <v>0</v>
      </c>
      <c r="AH40" s="154">
        <f t="shared" si="19"/>
        <v>0</v>
      </c>
      <c r="AI40" s="152"/>
      <c r="AJ40" s="152">
        <v>0</v>
      </c>
      <c r="AK40" s="154">
        <f t="shared" si="20"/>
        <v>0</v>
      </c>
      <c r="AL40" s="152"/>
      <c r="AM40" s="152">
        <v>0</v>
      </c>
      <c r="AN40" s="154">
        <f t="shared" si="52"/>
        <v>0</v>
      </c>
      <c r="AO40" s="152">
        <v>0</v>
      </c>
      <c r="AP40" s="154">
        <f t="shared" si="21"/>
        <v>0</v>
      </c>
      <c r="AQ40" s="152">
        <v>0</v>
      </c>
      <c r="AR40" s="152">
        <v>0</v>
      </c>
      <c r="AS40" s="154">
        <f t="shared" si="22"/>
        <v>0</v>
      </c>
      <c r="AT40" s="154">
        <f t="shared" si="47"/>
        <v>0</v>
      </c>
      <c r="AU40" s="154">
        <f t="shared" si="48"/>
        <v>0</v>
      </c>
      <c r="AV40" s="154">
        <f t="shared" si="49"/>
        <v>0</v>
      </c>
      <c r="AW40" s="154">
        <f t="shared" si="50"/>
        <v>0</v>
      </c>
      <c r="AX40" s="156">
        <f t="shared" si="51"/>
        <v>0</v>
      </c>
      <c r="AY40" s="157"/>
      <c r="AZ40" s="157">
        <v>0</v>
      </c>
      <c r="BA40" s="158">
        <v>0</v>
      </c>
      <c r="BB40" s="157"/>
      <c r="BC40" s="157">
        <v>0</v>
      </c>
      <c r="BD40" s="159">
        <f t="shared" si="24"/>
        <v>0</v>
      </c>
      <c r="BE40" s="160">
        <f t="shared" si="25"/>
        <v>0</v>
      </c>
      <c r="BF40" s="161">
        <f t="shared" si="26"/>
        <v>0</v>
      </c>
      <c r="BG40" s="160">
        <f t="shared" si="27"/>
        <v>0</v>
      </c>
      <c r="BH40" s="160">
        <f t="shared" si="28"/>
        <v>0</v>
      </c>
      <c r="BI40" s="160">
        <f t="shared" si="29"/>
        <v>0</v>
      </c>
      <c r="BJ40" s="160">
        <f t="shared" si="30"/>
        <v>0</v>
      </c>
      <c r="BK40" s="160">
        <f t="shared" si="31"/>
        <v>0</v>
      </c>
      <c r="BL40" s="160">
        <f t="shared" si="32"/>
        <v>0</v>
      </c>
      <c r="BM40" s="160">
        <f t="shared" si="33"/>
        <v>0</v>
      </c>
      <c r="BN40" s="160">
        <f t="shared" si="34"/>
        <v>0</v>
      </c>
      <c r="BO40" s="160">
        <f t="shared" si="35"/>
        <v>0</v>
      </c>
      <c r="BP40" s="160">
        <f t="shared" si="36"/>
        <v>0</v>
      </c>
      <c r="BQ40" s="160">
        <f t="shared" si="37"/>
        <v>0</v>
      </c>
      <c r="BR40" s="160">
        <f t="shared" si="38"/>
        <v>0</v>
      </c>
      <c r="BS40" s="160">
        <f t="shared" si="39"/>
        <v>0</v>
      </c>
      <c r="BT40" s="160">
        <f t="shared" si="40"/>
        <v>0</v>
      </c>
      <c r="BU40" s="160">
        <f t="shared" si="41"/>
        <v>0</v>
      </c>
      <c r="BV40" s="160">
        <f t="shared" si="42"/>
        <v>0</v>
      </c>
      <c r="BW40" s="160">
        <f t="shared" si="43"/>
        <v>0</v>
      </c>
      <c r="BX40" s="160">
        <f t="shared" si="44"/>
        <v>0</v>
      </c>
      <c r="BY40" s="161">
        <f t="shared" si="45"/>
        <v>0</v>
      </c>
      <c r="BZ40" s="162">
        <f t="shared" si="46"/>
        <v>0</v>
      </c>
    </row>
    <row r="41" spans="1:78" s="165" customFormat="1" ht="14.25">
      <c r="A41" s="150" t="s">
        <v>23</v>
      </c>
      <c r="B41" s="150" t="s">
        <v>167</v>
      </c>
      <c r="C41" s="152">
        <v>0</v>
      </c>
      <c r="D41" s="153">
        <f t="shared" si="53"/>
        <v>0</v>
      </c>
      <c r="E41" s="152">
        <v>0</v>
      </c>
      <c r="F41" s="153">
        <f t="shared" si="1"/>
        <v>0</v>
      </c>
      <c r="G41" s="152">
        <v>0</v>
      </c>
      <c r="H41" s="153">
        <f t="shared" si="2"/>
        <v>0</v>
      </c>
      <c r="I41" s="152">
        <v>0</v>
      </c>
      <c r="J41" s="153">
        <f t="shared" si="3"/>
        <v>0</v>
      </c>
      <c r="K41" s="152">
        <v>0</v>
      </c>
      <c r="L41" s="154">
        <f t="shared" si="4"/>
        <v>0</v>
      </c>
      <c r="M41" s="154">
        <f t="shared" si="5"/>
        <v>0</v>
      </c>
      <c r="N41" s="154">
        <f t="shared" si="6"/>
        <v>0</v>
      </c>
      <c r="O41" s="154">
        <f t="shared" si="7"/>
        <v>0</v>
      </c>
      <c r="P41" s="154">
        <f t="shared" si="8"/>
        <v>0</v>
      </c>
      <c r="Q41" s="155">
        <f t="shared" si="9"/>
        <v>0</v>
      </c>
      <c r="R41" s="154">
        <v>0</v>
      </c>
      <c r="S41" s="154">
        <f t="shared" si="10"/>
        <v>0</v>
      </c>
      <c r="T41" s="154">
        <v>0</v>
      </c>
      <c r="U41" s="154">
        <f t="shared" si="11"/>
        <v>0</v>
      </c>
      <c r="V41" s="154">
        <v>0</v>
      </c>
      <c r="W41" s="154">
        <f t="shared" si="12"/>
        <v>0</v>
      </c>
      <c r="X41" s="154">
        <v>0</v>
      </c>
      <c r="Y41" s="154">
        <f t="shared" si="13"/>
        <v>0</v>
      </c>
      <c r="Z41" s="154">
        <f t="shared" si="14"/>
        <v>0</v>
      </c>
      <c r="AA41" s="154">
        <f t="shared" si="15"/>
        <v>0</v>
      </c>
      <c r="AB41" s="154">
        <f t="shared" si="16"/>
        <v>0</v>
      </c>
      <c r="AC41" s="154">
        <f t="shared" si="17"/>
        <v>0</v>
      </c>
      <c r="AD41" s="155">
        <f t="shared" si="18"/>
        <v>0</v>
      </c>
      <c r="AE41" s="152"/>
      <c r="AF41" s="152"/>
      <c r="AG41" s="152">
        <v>0</v>
      </c>
      <c r="AH41" s="154">
        <f t="shared" si="19"/>
        <v>0</v>
      </c>
      <c r="AI41" s="152"/>
      <c r="AJ41" s="152">
        <v>0</v>
      </c>
      <c r="AK41" s="154">
        <f t="shared" si="20"/>
        <v>0</v>
      </c>
      <c r="AL41" s="152">
        <v>25</v>
      </c>
      <c r="AM41" s="152">
        <v>0</v>
      </c>
      <c r="AN41" s="154">
        <f t="shared" si="52"/>
        <v>0</v>
      </c>
      <c r="AO41" s="152">
        <v>0</v>
      </c>
      <c r="AP41" s="154">
        <f t="shared" si="21"/>
        <v>0</v>
      </c>
      <c r="AQ41" s="152"/>
      <c r="AR41" s="152">
        <v>0</v>
      </c>
      <c r="AS41" s="154">
        <f t="shared" si="22"/>
        <v>0</v>
      </c>
      <c r="AT41" s="154">
        <f t="shared" si="47"/>
        <v>0</v>
      </c>
      <c r="AU41" s="154">
        <f t="shared" si="48"/>
        <v>0</v>
      </c>
      <c r="AV41" s="154">
        <f t="shared" si="49"/>
        <v>0</v>
      </c>
      <c r="AW41" s="154">
        <f t="shared" si="50"/>
        <v>0</v>
      </c>
      <c r="AX41" s="156">
        <f t="shared" si="51"/>
        <v>0</v>
      </c>
      <c r="AY41" s="157"/>
      <c r="AZ41" s="157">
        <v>0</v>
      </c>
      <c r="BA41" s="158">
        <v>0</v>
      </c>
      <c r="BB41" s="157">
        <v>0</v>
      </c>
      <c r="BC41" s="157">
        <v>0</v>
      </c>
      <c r="BD41" s="159">
        <f t="shared" si="24"/>
        <v>25</v>
      </c>
      <c r="BE41" s="160">
        <f t="shared" si="25"/>
        <v>0</v>
      </c>
      <c r="BF41" s="161">
        <f t="shared" si="26"/>
        <v>0</v>
      </c>
      <c r="BG41" s="160">
        <f t="shared" si="27"/>
        <v>0</v>
      </c>
      <c r="BH41" s="160">
        <f t="shared" si="28"/>
        <v>0</v>
      </c>
      <c r="BI41" s="160">
        <f t="shared" si="29"/>
        <v>0</v>
      </c>
      <c r="BJ41" s="160">
        <f t="shared" si="30"/>
        <v>25</v>
      </c>
      <c r="BK41" s="160">
        <f t="shared" si="31"/>
        <v>0</v>
      </c>
      <c r="BL41" s="160">
        <f t="shared" si="32"/>
        <v>0</v>
      </c>
      <c r="BM41" s="160">
        <f t="shared" si="33"/>
        <v>0</v>
      </c>
      <c r="BN41" s="160">
        <f t="shared" si="34"/>
        <v>0</v>
      </c>
      <c r="BO41" s="160">
        <f t="shared" si="35"/>
        <v>0</v>
      </c>
      <c r="BP41" s="160">
        <f t="shared" si="36"/>
        <v>0</v>
      </c>
      <c r="BQ41" s="160">
        <f t="shared" si="37"/>
        <v>0</v>
      </c>
      <c r="BR41" s="160">
        <f t="shared" si="38"/>
        <v>25</v>
      </c>
      <c r="BS41" s="160">
        <f t="shared" si="39"/>
        <v>0</v>
      </c>
      <c r="BT41" s="160">
        <f t="shared" si="40"/>
        <v>0</v>
      </c>
      <c r="BU41" s="160">
        <f t="shared" si="41"/>
        <v>0</v>
      </c>
      <c r="BV41" s="160">
        <f t="shared" si="42"/>
        <v>0</v>
      </c>
      <c r="BW41" s="160">
        <f t="shared" si="43"/>
        <v>0</v>
      </c>
      <c r="BX41" s="160">
        <f t="shared" si="44"/>
        <v>0</v>
      </c>
      <c r="BY41" s="161">
        <f t="shared" si="45"/>
        <v>25</v>
      </c>
      <c r="BZ41" s="162">
        <f t="shared" si="46"/>
        <v>25</v>
      </c>
    </row>
    <row r="42" spans="1:78" s="165" customFormat="1" ht="14.25">
      <c r="A42" s="150" t="s">
        <v>23</v>
      </c>
      <c r="B42" s="150" t="s">
        <v>145</v>
      </c>
      <c r="C42" s="152">
        <v>0</v>
      </c>
      <c r="D42" s="153">
        <f t="shared" si="53"/>
        <v>0</v>
      </c>
      <c r="E42" s="152">
        <v>0</v>
      </c>
      <c r="F42" s="153">
        <f aca="true" t="shared" si="54" ref="F42:F73">IF(E42&gt;0,1,0)</f>
        <v>0</v>
      </c>
      <c r="G42" s="152">
        <v>0</v>
      </c>
      <c r="H42" s="153">
        <f aca="true" t="shared" si="55" ref="H42:H73">IF(G42&gt;0,1,0)</f>
        <v>0</v>
      </c>
      <c r="I42" s="152">
        <v>0</v>
      </c>
      <c r="J42" s="153">
        <f aca="true" t="shared" si="56" ref="J42:J73">IF(I42&gt;0,1,0)</f>
        <v>0</v>
      </c>
      <c r="K42" s="152">
        <v>0</v>
      </c>
      <c r="L42" s="154">
        <f aca="true" t="shared" si="57" ref="L42:L59">IF(K42&gt;0,1,0)</f>
        <v>0</v>
      </c>
      <c r="M42" s="154">
        <f aca="true" t="shared" si="58" ref="M42:M59">SUM(D42+F42+H42+J42+L42)</f>
        <v>0</v>
      </c>
      <c r="N42" s="154">
        <f aca="true" t="shared" si="59" ref="N42:N59">MIN(C42,E42,G42,I42,K42)</f>
        <v>0</v>
      </c>
      <c r="O42" s="154">
        <f aca="true" t="shared" si="60" ref="O42:O59">SUM(C42+E42+G42+I42+K42)-N42</f>
        <v>0</v>
      </c>
      <c r="P42" s="154">
        <f aca="true" t="shared" si="61" ref="P42:P59">IF(M42&gt;=4,O42/4,0)</f>
        <v>0</v>
      </c>
      <c r="Q42" s="155">
        <f aca="true" t="shared" si="62" ref="Q42:Q73">P42</f>
        <v>0</v>
      </c>
      <c r="R42" s="154">
        <v>0</v>
      </c>
      <c r="S42" s="154">
        <f aca="true" t="shared" si="63" ref="S42:S62">IF(R42&gt;0,1,0)</f>
        <v>0</v>
      </c>
      <c r="T42" s="154">
        <v>0</v>
      </c>
      <c r="U42" s="154">
        <f aca="true" t="shared" si="64" ref="U42:U62">IF(T42&gt;0,1,0)</f>
        <v>0</v>
      </c>
      <c r="V42" s="154">
        <v>0</v>
      </c>
      <c r="W42" s="154">
        <f aca="true" t="shared" si="65" ref="W42:W62">IF(V42&gt;0,1,0)</f>
        <v>0</v>
      </c>
      <c r="X42" s="154">
        <v>0</v>
      </c>
      <c r="Y42" s="154">
        <f aca="true" t="shared" si="66" ref="Y42:Y73">IF(X42&gt;0,1,0)</f>
        <v>0</v>
      </c>
      <c r="Z42" s="154">
        <f aca="true" t="shared" si="67" ref="Z42:Z73">SUM(S42+U42+W42+Y42)</f>
        <v>0</v>
      </c>
      <c r="AA42" s="154">
        <f aca="true" t="shared" si="68" ref="AA42:AA77">MIN(R42,T42,V42,X42)</f>
        <v>0</v>
      </c>
      <c r="AB42" s="154">
        <f aca="true" t="shared" si="69" ref="AB42:AB73">SUM(R42+T42+V42+X42)-AA42</f>
        <v>0</v>
      </c>
      <c r="AC42" s="154">
        <f aca="true" t="shared" si="70" ref="AC42:AC73">IF(Z42&gt;=3,AB42/3,0)</f>
        <v>0</v>
      </c>
      <c r="AD42" s="155">
        <f aca="true" t="shared" si="71" ref="AD42:AD77">IF(Z42&gt;=3,AB42/3,0)</f>
        <v>0</v>
      </c>
      <c r="AE42" s="152"/>
      <c r="AF42" s="152"/>
      <c r="AG42" s="152">
        <v>0</v>
      </c>
      <c r="AH42" s="154">
        <f aca="true" t="shared" si="72" ref="AH42:AH73">IF(AG42&gt;1,1,0)</f>
        <v>0</v>
      </c>
      <c r="AI42" s="152">
        <v>24</v>
      </c>
      <c r="AJ42" s="152">
        <v>0</v>
      </c>
      <c r="AK42" s="154">
        <f t="shared" si="20"/>
        <v>0</v>
      </c>
      <c r="AL42" s="152"/>
      <c r="AM42" s="152">
        <v>16</v>
      </c>
      <c r="AN42" s="154">
        <f t="shared" si="52"/>
        <v>1</v>
      </c>
      <c r="AO42" s="152">
        <v>0</v>
      </c>
      <c r="AP42" s="154">
        <f t="shared" si="21"/>
        <v>0</v>
      </c>
      <c r="AQ42" s="152">
        <v>19</v>
      </c>
      <c r="AR42" s="152">
        <v>16</v>
      </c>
      <c r="AS42" s="154">
        <f t="shared" si="22"/>
        <v>1</v>
      </c>
      <c r="AT42" s="154">
        <f t="shared" si="47"/>
        <v>2</v>
      </c>
      <c r="AU42" s="154">
        <f t="shared" si="48"/>
        <v>0</v>
      </c>
      <c r="AV42" s="154">
        <f t="shared" si="49"/>
        <v>32</v>
      </c>
      <c r="AW42" s="154">
        <f t="shared" si="50"/>
        <v>0</v>
      </c>
      <c r="AX42" s="156">
        <f t="shared" si="51"/>
        <v>0</v>
      </c>
      <c r="AY42" s="157">
        <v>21</v>
      </c>
      <c r="AZ42" s="157"/>
      <c r="BA42" s="158"/>
      <c r="BB42" s="157">
        <v>0</v>
      </c>
      <c r="BC42" s="157">
        <v>25</v>
      </c>
      <c r="BD42" s="159">
        <f t="shared" si="24"/>
        <v>89</v>
      </c>
      <c r="BE42" s="160">
        <f t="shared" si="25"/>
        <v>0</v>
      </c>
      <c r="BF42" s="161">
        <f t="shared" si="26"/>
        <v>0</v>
      </c>
      <c r="BG42" s="160">
        <f t="shared" si="27"/>
        <v>0</v>
      </c>
      <c r="BH42" s="160">
        <f t="shared" si="28"/>
        <v>0</v>
      </c>
      <c r="BI42" s="160">
        <f t="shared" si="29"/>
        <v>24</v>
      </c>
      <c r="BJ42" s="160">
        <f t="shared" si="30"/>
        <v>0</v>
      </c>
      <c r="BK42" s="160">
        <f t="shared" si="31"/>
        <v>19</v>
      </c>
      <c r="BL42" s="160">
        <f t="shared" si="32"/>
        <v>0</v>
      </c>
      <c r="BM42" s="160">
        <f t="shared" si="33"/>
        <v>21</v>
      </c>
      <c r="BN42" s="160">
        <f t="shared" si="34"/>
        <v>0</v>
      </c>
      <c r="BO42" s="160">
        <f t="shared" si="35"/>
        <v>0</v>
      </c>
      <c r="BP42" s="160">
        <f t="shared" si="36"/>
        <v>0</v>
      </c>
      <c r="BQ42" s="160">
        <f t="shared" si="37"/>
        <v>25</v>
      </c>
      <c r="BR42" s="160">
        <f t="shared" si="38"/>
        <v>25</v>
      </c>
      <c r="BS42" s="160">
        <f t="shared" si="39"/>
        <v>24</v>
      </c>
      <c r="BT42" s="160">
        <f t="shared" si="40"/>
        <v>21</v>
      </c>
      <c r="BU42" s="160">
        <f t="shared" si="41"/>
        <v>19</v>
      </c>
      <c r="BV42" s="160">
        <f t="shared" si="42"/>
        <v>0</v>
      </c>
      <c r="BW42" s="160">
        <f t="shared" si="43"/>
        <v>0</v>
      </c>
      <c r="BX42" s="160">
        <f t="shared" si="44"/>
        <v>0</v>
      </c>
      <c r="BY42" s="161">
        <f t="shared" si="45"/>
        <v>89</v>
      </c>
      <c r="BZ42" s="162">
        <f t="shared" si="46"/>
        <v>89</v>
      </c>
    </row>
    <row r="43" spans="1:78" s="165" customFormat="1" ht="14.25">
      <c r="A43" s="150" t="s">
        <v>23</v>
      </c>
      <c r="B43" s="150" t="s">
        <v>153</v>
      </c>
      <c r="C43" s="152">
        <v>0</v>
      </c>
      <c r="D43" s="153">
        <f t="shared" si="53"/>
        <v>0</v>
      </c>
      <c r="E43" s="152">
        <v>0</v>
      </c>
      <c r="F43" s="153">
        <f t="shared" si="54"/>
        <v>0</v>
      </c>
      <c r="G43" s="152">
        <v>0</v>
      </c>
      <c r="H43" s="153">
        <f t="shared" si="55"/>
        <v>0</v>
      </c>
      <c r="I43" s="152">
        <v>0</v>
      </c>
      <c r="J43" s="153">
        <f t="shared" si="56"/>
        <v>0</v>
      </c>
      <c r="K43" s="152">
        <v>0</v>
      </c>
      <c r="L43" s="154">
        <f t="shared" si="57"/>
        <v>0</v>
      </c>
      <c r="M43" s="154">
        <f t="shared" si="58"/>
        <v>0</v>
      </c>
      <c r="N43" s="154">
        <f t="shared" si="59"/>
        <v>0</v>
      </c>
      <c r="O43" s="154">
        <f t="shared" si="60"/>
        <v>0</v>
      </c>
      <c r="P43" s="154">
        <f t="shared" si="61"/>
        <v>0</v>
      </c>
      <c r="Q43" s="155">
        <f t="shared" si="62"/>
        <v>0</v>
      </c>
      <c r="R43" s="154">
        <v>0</v>
      </c>
      <c r="S43" s="154">
        <f t="shared" si="63"/>
        <v>0</v>
      </c>
      <c r="T43" s="154">
        <v>0</v>
      </c>
      <c r="U43" s="154">
        <f t="shared" si="64"/>
        <v>0</v>
      </c>
      <c r="V43" s="154">
        <v>0</v>
      </c>
      <c r="W43" s="154">
        <f t="shared" si="65"/>
        <v>0</v>
      </c>
      <c r="X43" s="154">
        <v>0</v>
      </c>
      <c r="Y43" s="154">
        <f t="shared" si="66"/>
        <v>0</v>
      </c>
      <c r="Z43" s="154">
        <f t="shared" si="67"/>
        <v>0</v>
      </c>
      <c r="AA43" s="154">
        <f t="shared" si="68"/>
        <v>0</v>
      </c>
      <c r="AB43" s="154">
        <f t="shared" si="69"/>
        <v>0</v>
      </c>
      <c r="AC43" s="154">
        <f t="shared" si="70"/>
        <v>0</v>
      </c>
      <c r="AD43" s="155">
        <f t="shared" si="71"/>
        <v>0</v>
      </c>
      <c r="AE43" s="152"/>
      <c r="AF43" s="152"/>
      <c r="AG43" s="152">
        <v>0</v>
      </c>
      <c r="AH43" s="154">
        <f t="shared" si="72"/>
        <v>0</v>
      </c>
      <c r="AI43" s="152"/>
      <c r="AJ43" s="152">
        <v>22</v>
      </c>
      <c r="AK43" s="154">
        <f t="shared" si="20"/>
        <v>1</v>
      </c>
      <c r="AL43" s="152">
        <v>23</v>
      </c>
      <c r="AM43" s="152">
        <v>0</v>
      </c>
      <c r="AN43" s="154">
        <f t="shared" si="52"/>
        <v>0</v>
      </c>
      <c r="AO43" s="152">
        <v>0</v>
      </c>
      <c r="AP43" s="154">
        <f t="shared" si="21"/>
        <v>0</v>
      </c>
      <c r="AQ43" s="152"/>
      <c r="AR43" s="152">
        <v>22</v>
      </c>
      <c r="AS43" s="154">
        <f t="shared" si="22"/>
        <v>1</v>
      </c>
      <c r="AT43" s="154">
        <f t="shared" si="47"/>
        <v>2</v>
      </c>
      <c r="AU43" s="154">
        <f t="shared" si="48"/>
        <v>0</v>
      </c>
      <c r="AV43" s="154">
        <f t="shared" si="49"/>
        <v>44</v>
      </c>
      <c r="AW43" s="154">
        <f t="shared" si="50"/>
        <v>0</v>
      </c>
      <c r="AX43" s="156">
        <f t="shared" si="51"/>
        <v>0</v>
      </c>
      <c r="AY43" s="157"/>
      <c r="AZ43" s="157"/>
      <c r="BA43" s="158"/>
      <c r="BB43" s="157"/>
      <c r="BC43" s="157">
        <v>0</v>
      </c>
      <c r="BD43" s="159">
        <f t="shared" si="24"/>
        <v>23</v>
      </c>
      <c r="BE43" s="160">
        <f t="shared" si="25"/>
        <v>0</v>
      </c>
      <c r="BF43" s="161">
        <f t="shared" si="26"/>
        <v>0</v>
      </c>
      <c r="BG43" s="160">
        <f t="shared" si="27"/>
        <v>0</v>
      </c>
      <c r="BH43" s="160">
        <f t="shared" si="28"/>
        <v>0</v>
      </c>
      <c r="BI43" s="160">
        <f t="shared" si="29"/>
        <v>0</v>
      </c>
      <c r="BJ43" s="160">
        <f t="shared" si="30"/>
        <v>23</v>
      </c>
      <c r="BK43" s="160">
        <f t="shared" si="31"/>
        <v>0</v>
      </c>
      <c r="BL43" s="160">
        <f t="shared" si="32"/>
        <v>0</v>
      </c>
      <c r="BM43" s="160">
        <f t="shared" si="33"/>
        <v>0</v>
      </c>
      <c r="BN43" s="160">
        <f t="shared" si="34"/>
        <v>0</v>
      </c>
      <c r="BO43" s="160">
        <f t="shared" si="35"/>
        <v>0</v>
      </c>
      <c r="BP43" s="160">
        <f t="shared" si="36"/>
        <v>0</v>
      </c>
      <c r="BQ43" s="160">
        <f t="shared" si="37"/>
        <v>0</v>
      </c>
      <c r="BR43" s="160">
        <f t="shared" si="38"/>
        <v>23</v>
      </c>
      <c r="BS43" s="160">
        <f t="shared" si="39"/>
        <v>0</v>
      </c>
      <c r="BT43" s="160">
        <f t="shared" si="40"/>
        <v>0</v>
      </c>
      <c r="BU43" s="160">
        <f t="shared" si="41"/>
        <v>0</v>
      </c>
      <c r="BV43" s="160">
        <f t="shared" si="42"/>
        <v>0</v>
      </c>
      <c r="BW43" s="160">
        <f t="shared" si="43"/>
        <v>0</v>
      </c>
      <c r="BX43" s="160">
        <f t="shared" si="44"/>
        <v>0</v>
      </c>
      <c r="BY43" s="161">
        <f t="shared" si="45"/>
        <v>23</v>
      </c>
      <c r="BZ43" s="162">
        <f t="shared" si="46"/>
        <v>23</v>
      </c>
    </row>
    <row r="44" spans="1:78" s="165" customFormat="1" ht="14.25">
      <c r="A44" s="150" t="s">
        <v>23</v>
      </c>
      <c r="B44" s="150" t="s">
        <v>146</v>
      </c>
      <c r="C44" s="152">
        <v>0</v>
      </c>
      <c r="D44" s="153">
        <f t="shared" si="53"/>
        <v>0</v>
      </c>
      <c r="E44" s="152">
        <v>0</v>
      </c>
      <c r="F44" s="153">
        <f t="shared" si="54"/>
        <v>0</v>
      </c>
      <c r="G44" s="152">
        <v>0</v>
      </c>
      <c r="H44" s="153">
        <f t="shared" si="55"/>
        <v>0</v>
      </c>
      <c r="I44" s="152">
        <v>19</v>
      </c>
      <c r="J44" s="153">
        <f t="shared" si="56"/>
        <v>1</v>
      </c>
      <c r="K44" s="152">
        <v>17</v>
      </c>
      <c r="L44" s="154">
        <f t="shared" si="57"/>
        <v>1</v>
      </c>
      <c r="M44" s="154">
        <f t="shared" si="58"/>
        <v>2</v>
      </c>
      <c r="N44" s="154">
        <f t="shared" si="59"/>
        <v>0</v>
      </c>
      <c r="O44" s="154">
        <f t="shared" si="60"/>
        <v>36</v>
      </c>
      <c r="P44" s="154">
        <f t="shared" si="61"/>
        <v>0</v>
      </c>
      <c r="Q44" s="155">
        <f t="shared" si="62"/>
        <v>0</v>
      </c>
      <c r="R44" s="154">
        <v>0</v>
      </c>
      <c r="S44" s="154">
        <f t="shared" si="63"/>
        <v>0</v>
      </c>
      <c r="T44" s="154">
        <v>0</v>
      </c>
      <c r="U44" s="154">
        <f t="shared" si="64"/>
        <v>0</v>
      </c>
      <c r="V44" s="154">
        <v>0</v>
      </c>
      <c r="W44" s="154">
        <f t="shared" si="65"/>
        <v>0</v>
      </c>
      <c r="X44" s="154">
        <v>0</v>
      </c>
      <c r="Y44" s="154">
        <f t="shared" si="66"/>
        <v>0</v>
      </c>
      <c r="Z44" s="154">
        <f t="shared" si="67"/>
        <v>0</v>
      </c>
      <c r="AA44" s="154">
        <f t="shared" si="68"/>
        <v>0</v>
      </c>
      <c r="AB44" s="154">
        <f t="shared" si="69"/>
        <v>0</v>
      </c>
      <c r="AC44" s="154">
        <f t="shared" si="70"/>
        <v>0</v>
      </c>
      <c r="AD44" s="155">
        <f t="shared" si="71"/>
        <v>0</v>
      </c>
      <c r="AE44" s="152"/>
      <c r="AF44" s="152"/>
      <c r="AG44" s="152">
        <v>0</v>
      </c>
      <c r="AH44" s="154">
        <f t="shared" si="72"/>
        <v>0</v>
      </c>
      <c r="AI44" s="152"/>
      <c r="AJ44" s="152">
        <v>0</v>
      </c>
      <c r="AK44" s="154">
        <f t="shared" si="20"/>
        <v>0</v>
      </c>
      <c r="AL44" s="152"/>
      <c r="AM44" s="152">
        <v>0</v>
      </c>
      <c r="AN44" s="154">
        <f t="shared" si="52"/>
        <v>0</v>
      </c>
      <c r="AO44" s="152">
        <v>0</v>
      </c>
      <c r="AP44" s="154">
        <f t="shared" si="21"/>
        <v>0</v>
      </c>
      <c r="AQ44" s="152">
        <v>0</v>
      </c>
      <c r="AR44" s="152">
        <v>0</v>
      </c>
      <c r="AS44" s="154">
        <f t="shared" si="22"/>
        <v>0</v>
      </c>
      <c r="AT44" s="154">
        <f t="shared" si="47"/>
        <v>0</v>
      </c>
      <c r="AU44" s="154">
        <f t="shared" si="48"/>
        <v>0</v>
      </c>
      <c r="AV44" s="154">
        <f t="shared" si="49"/>
        <v>0</v>
      </c>
      <c r="AW44" s="154">
        <f t="shared" si="50"/>
        <v>0</v>
      </c>
      <c r="AX44" s="156">
        <f t="shared" si="51"/>
        <v>0</v>
      </c>
      <c r="AY44" s="157">
        <v>20</v>
      </c>
      <c r="AZ44" s="157">
        <v>0</v>
      </c>
      <c r="BA44" s="158">
        <v>0</v>
      </c>
      <c r="BB44" s="157"/>
      <c r="BC44" s="157">
        <v>0</v>
      </c>
      <c r="BD44" s="159">
        <f t="shared" si="24"/>
        <v>20</v>
      </c>
      <c r="BE44" s="160">
        <f t="shared" si="25"/>
        <v>0</v>
      </c>
      <c r="BF44" s="161">
        <f t="shared" si="26"/>
        <v>0</v>
      </c>
      <c r="BG44" s="160">
        <f t="shared" si="27"/>
        <v>0</v>
      </c>
      <c r="BH44" s="160">
        <f t="shared" si="28"/>
        <v>0</v>
      </c>
      <c r="BI44" s="160">
        <f t="shared" si="29"/>
        <v>0</v>
      </c>
      <c r="BJ44" s="160">
        <f t="shared" si="30"/>
        <v>0</v>
      </c>
      <c r="BK44" s="160">
        <f t="shared" si="31"/>
        <v>0</v>
      </c>
      <c r="BL44" s="160">
        <f t="shared" si="32"/>
        <v>0</v>
      </c>
      <c r="BM44" s="160">
        <f t="shared" si="33"/>
        <v>20</v>
      </c>
      <c r="BN44" s="160">
        <f t="shared" si="34"/>
        <v>0</v>
      </c>
      <c r="BO44" s="160">
        <f t="shared" si="35"/>
        <v>0</v>
      </c>
      <c r="BP44" s="160">
        <f t="shared" si="36"/>
        <v>0</v>
      </c>
      <c r="BQ44" s="160">
        <f t="shared" si="37"/>
        <v>0</v>
      </c>
      <c r="BR44" s="160">
        <f t="shared" si="38"/>
        <v>20</v>
      </c>
      <c r="BS44" s="160">
        <f t="shared" si="39"/>
        <v>0</v>
      </c>
      <c r="BT44" s="160">
        <f t="shared" si="40"/>
        <v>0</v>
      </c>
      <c r="BU44" s="160">
        <f t="shared" si="41"/>
        <v>0</v>
      </c>
      <c r="BV44" s="160">
        <f t="shared" si="42"/>
        <v>0</v>
      </c>
      <c r="BW44" s="160">
        <f t="shared" si="43"/>
        <v>0</v>
      </c>
      <c r="BX44" s="160">
        <f t="shared" si="44"/>
        <v>0</v>
      </c>
      <c r="BY44" s="161">
        <f t="shared" si="45"/>
        <v>20</v>
      </c>
      <c r="BZ44" s="162">
        <f t="shared" si="46"/>
        <v>20</v>
      </c>
    </row>
    <row r="45" spans="1:78" s="165" customFormat="1" ht="14.25">
      <c r="A45" s="150" t="s">
        <v>23</v>
      </c>
      <c r="B45" s="150" t="s">
        <v>155</v>
      </c>
      <c r="C45" s="152"/>
      <c r="D45" s="153">
        <f t="shared" si="53"/>
        <v>0</v>
      </c>
      <c r="E45" s="152"/>
      <c r="F45" s="153">
        <f t="shared" si="54"/>
        <v>0</v>
      </c>
      <c r="G45" s="152"/>
      <c r="H45" s="153">
        <f t="shared" si="55"/>
        <v>0</v>
      </c>
      <c r="I45" s="152"/>
      <c r="J45" s="153">
        <f t="shared" si="56"/>
        <v>0</v>
      </c>
      <c r="K45" s="152"/>
      <c r="L45" s="154">
        <f t="shared" si="57"/>
        <v>0</v>
      </c>
      <c r="M45" s="154">
        <f t="shared" si="58"/>
        <v>0</v>
      </c>
      <c r="N45" s="154">
        <f t="shared" si="59"/>
        <v>0</v>
      </c>
      <c r="O45" s="154">
        <f t="shared" si="60"/>
        <v>0</v>
      </c>
      <c r="P45" s="154">
        <f t="shared" si="61"/>
        <v>0</v>
      </c>
      <c r="Q45" s="155">
        <f t="shared" si="62"/>
        <v>0</v>
      </c>
      <c r="R45" s="154">
        <v>0</v>
      </c>
      <c r="S45" s="154">
        <f t="shared" si="63"/>
        <v>0</v>
      </c>
      <c r="T45" s="154">
        <v>0</v>
      </c>
      <c r="U45" s="154">
        <f t="shared" si="64"/>
        <v>0</v>
      </c>
      <c r="V45" s="154">
        <v>0</v>
      </c>
      <c r="W45" s="154">
        <f t="shared" si="65"/>
        <v>0</v>
      </c>
      <c r="X45" s="154">
        <v>0</v>
      </c>
      <c r="Y45" s="154">
        <f t="shared" si="66"/>
        <v>0</v>
      </c>
      <c r="Z45" s="154">
        <f t="shared" si="67"/>
        <v>0</v>
      </c>
      <c r="AA45" s="154">
        <f t="shared" si="68"/>
        <v>0</v>
      </c>
      <c r="AB45" s="154">
        <f t="shared" si="69"/>
        <v>0</v>
      </c>
      <c r="AC45" s="154">
        <f t="shared" si="70"/>
        <v>0</v>
      </c>
      <c r="AD45" s="155">
        <f t="shared" si="71"/>
        <v>0</v>
      </c>
      <c r="AE45" s="152"/>
      <c r="AF45" s="152"/>
      <c r="AG45" s="152">
        <v>21</v>
      </c>
      <c r="AH45" s="154">
        <f t="shared" si="72"/>
        <v>1</v>
      </c>
      <c r="AI45" s="152">
        <v>22</v>
      </c>
      <c r="AJ45" s="152">
        <v>21</v>
      </c>
      <c r="AK45" s="154">
        <f t="shared" si="20"/>
        <v>1</v>
      </c>
      <c r="AL45" s="152">
        <v>21</v>
      </c>
      <c r="AM45" s="152">
        <v>15</v>
      </c>
      <c r="AN45" s="154">
        <f t="shared" si="52"/>
        <v>1</v>
      </c>
      <c r="AO45" s="152">
        <v>0</v>
      </c>
      <c r="AP45" s="154">
        <f t="shared" si="21"/>
        <v>0</v>
      </c>
      <c r="AQ45" s="152">
        <v>18</v>
      </c>
      <c r="AR45" s="152">
        <v>14</v>
      </c>
      <c r="AS45" s="154">
        <f t="shared" si="22"/>
        <v>1</v>
      </c>
      <c r="AT45" s="154">
        <f t="shared" si="47"/>
        <v>4</v>
      </c>
      <c r="AU45" s="154">
        <f t="shared" si="48"/>
        <v>0</v>
      </c>
      <c r="AV45" s="154">
        <f t="shared" si="49"/>
        <v>71</v>
      </c>
      <c r="AW45" s="154">
        <f t="shared" si="50"/>
        <v>17.75</v>
      </c>
      <c r="AX45" s="156">
        <v>0</v>
      </c>
      <c r="AY45" s="157">
        <v>16</v>
      </c>
      <c r="AZ45" s="157">
        <v>47</v>
      </c>
      <c r="BA45" s="158">
        <v>22</v>
      </c>
      <c r="BB45" s="157">
        <v>21</v>
      </c>
      <c r="BC45" s="157">
        <v>0</v>
      </c>
      <c r="BD45" s="159">
        <f t="shared" si="24"/>
        <v>167</v>
      </c>
      <c r="BE45" s="160">
        <f t="shared" si="25"/>
        <v>0</v>
      </c>
      <c r="BF45" s="161">
        <f t="shared" si="26"/>
        <v>0</v>
      </c>
      <c r="BG45" s="160">
        <f t="shared" si="27"/>
        <v>0</v>
      </c>
      <c r="BH45" s="160">
        <f t="shared" si="28"/>
        <v>0</v>
      </c>
      <c r="BI45" s="160">
        <f t="shared" si="29"/>
        <v>22</v>
      </c>
      <c r="BJ45" s="160">
        <f t="shared" si="30"/>
        <v>21</v>
      </c>
      <c r="BK45" s="160">
        <f t="shared" si="31"/>
        <v>18</v>
      </c>
      <c r="BL45" s="160">
        <f t="shared" si="32"/>
        <v>0</v>
      </c>
      <c r="BM45" s="160">
        <f t="shared" si="33"/>
        <v>16</v>
      </c>
      <c r="BN45" s="160">
        <f t="shared" si="34"/>
        <v>47</v>
      </c>
      <c r="BO45" s="160">
        <f t="shared" si="35"/>
        <v>22</v>
      </c>
      <c r="BP45" s="160">
        <f t="shared" si="36"/>
        <v>21</v>
      </c>
      <c r="BQ45" s="160">
        <f t="shared" si="37"/>
        <v>0</v>
      </c>
      <c r="BR45" s="160">
        <f t="shared" si="38"/>
        <v>47</v>
      </c>
      <c r="BS45" s="160">
        <f t="shared" si="39"/>
        <v>22</v>
      </c>
      <c r="BT45" s="160">
        <f t="shared" si="40"/>
        <v>22</v>
      </c>
      <c r="BU45" s="160">
        <f t="shared" si="41"/>
        <v>21</v>
      </c>
      <c r="BV45" s="160">
        <f t="shared" si="42"/>
        <v>21</v>
      </c>
      <c r="BW45" s="160">
        <f t="shared" si="43"/>
        <v>18</v>
      </c>
      <c r="BX45" s="160">
        <f t="shared" si="44"/>
        <v>16</v>
      </c>
      <c r="BY45" s="161">
        <f t="shared" si="45"/>
        <v>167</v>
      </c>
      <c r="BZ45" s="162">
        <f t="shared" si="46"/>
        <v>167</v>
      </c>
    </row>
    <row r="46" spans="1:78" s="165" customFormat="1" ht="14.25">
      <c r="A46" s="150" t="s">
        <v>23</v>
      </c>
      <c r="B46" s="150" t="s">
        <v>148</v>
      </c>
      <c r="C46" s="152"/>
      <c r="D46" s="153">
        <f t="shared" si="53"/>
        <v>0</v>
      </c>
      <c r="E46" s="152"/>
      <c r="F46" s="153">
        <f t="shared" si="54"/>
        <v>0</v>
      </c>
      <c r="G46" s="152"/>
      <c r="H46" s="153">
        <f t="shared" si="55"/>
        <v>0</v>
      </c>
      <c r="I46" s="152"/>
      <c r="J46" s="153">
        <f t="shared" si="56"/>
        <v>0</v>
      </c>
      <c r="K46" s="152"/>
      <c r="L46" s="154">
        <f t="shared" si="57"/>
        <v>0</v>
      </c>
      <c r="M46" s="154">
        <f t="shared" si="58"/>
        <v>0</v>
      </c>
      <c r="N46" s="154">
        <f t="shared" si="59"/>
        <v>0</v>
      </c>
      <c r="O46" s="154">
        <f t="shared" si="60"/>
        <v>0</v>
      </c>
      <c r="P46" s="154">
        <f t="shared" si="61"/>
        <v>0</v>
      </c>
      <c r="Q46" s="155">
        <f t="shared" si="62"/>
        <v>0</v>
      </c>
      <c r="R46" s="154">
        <v>0</v>
      </c>
      <c r="S46" s="154">
        <f t="shared" si="63"/>
        <v>0</v>
      </c>
      <c r="T46" s="154">
        <v>0</v>
      </c>
      <c r="U46" s="154">
        <f t="shared" si="64"/>
        <v>0</v>
      </c>
      <c r="V46" s="154">
        <v>0</v>
      </c>
      <c r="W46" s="154">
        <f t="shared" si="65"/>
        <v>0</v>
      </c>
      <c r="X46" s="154">
        <v>0</v>
      </c>
      <c r="Y46" s="154">
        <f t="shared" si="66"/>
        <v>0</v>
      </c>
      <c r="Z46" s="154">
        <f t="shared" si="67"/>
        <v>0</v>
      </c>
      <c r="AA46" s="154">
        <f t="shared" si="68"/>
        <v>0</v>
      </c>
      <c r="AB46" s="154">
        <f t="shared" si="69"/>
        <v>0</v>
      </c>
      <c r="AC46" s="154">
        <f t="shared" si="70"/>
        <v>0</v>
      </c>
      <c r="AD46" s="155">
        <f t="shared" si="71"/>
        <v>0</v>
      </c>
      <c r="AE46" s="152"/>
      <c r="AF46" s="152"/>
      <c r="AG46" s="152">
        <v>25</v>
      </c>
      <c r="AH46" s="154">
        <f t="shared" si="72"/>
        <v>1</v>
      </c>
      <c r="AI46" s="152"/>
      <c r="AJ46" s="152">
        <v>24</v>
      </c>
      <c r="AK46" s="154">
        <f t="shared" si="20"/>
        <v>1</v>
      </c>
      <c r="AL46" s="152">
        <v>24</v>
      </c>
      <c r="AM46" s="152">
        <v>22</v>
      </c>
      <c r="AN46" s="154">
        <f t="shared" si="52"/>
        <v>1</v>
      </c>
      <c r="AO46" s="152">
        <v>0</v>
      </c>
      <c r="AP46" s="154">
        <f t="shared" si="21"/>
        <v>0</v>
      </c>
      <c r="AQ46" s="152">
        <v>24</v>
      </c>
      <c r="AR46" s="152">
        <v>0</v>
      </c>
      <c r="AS46" s="154">
        <f t="shared" si="22"/>
        <v>0</v>
      </c>
      <c r="AT46" s="154">
        <f t="shared" si="47"/>
        <v>3</v>
      </c>
      <c r="AU46" s="154">
        <f t="shared" si="48"/>
        <v>0</v>
      </c>
      <c r="AV46" s="154">
        <f t="shared" si="49"/>
        <v>71</v>
      </c>
      <c r="AW46" s="154">
        <f t="shared" si="50"/>
        <v>0</v>
      </c>
      <c r="AX46" s="156">
        <f t="shared" si="51"/>
        <v>0</v>
      </c>
      <c r="AY46" s="157">
        <v>22</v>
      </c>
      <c r="AZ46" s="157"/>
      <c r="BA46" s="158">
        <v>0</v>
      </c>
      <c r="BB46" s="157"/>
      <c r="BC46" s="157">
        <v>0</v>
      </c>
      <c r="BD46" s="159">
        <f t="shared" si="24"/>
        <v>70</v>
      </c>
      <c r="BE46" s="160">
        <f t="shared" si="25"/>
        <v>0</v>
      </c>
      <c r="BF46" s="161">
        <f t="shared" si="26"/>
        <v>0</v>
      </c>
      <c r="BG46" s="160">
        <f t="shared" si="27"/>
        <v>0</v>
      </c>
      <c r="BH46" s="160">
        <f t="shared" si="28"/>
        <v>0</v>
      </c>
      <c r="BI46" s="160">
        <f t="shared" si="29"/>
        <v>0</v>
      </c>
      <c r="BJ46" s="160">
        <f t="shared" si="30"/>
        <v>24</v>
      </c>
      <c r="BK46" s="160">
        <f t="shared" si="31"/>
        <v>24</v>
      </c>
      <c r="BL46" s="160">
        <f t="shared" si="32"/>
        <v>0</v>
      </c>
      <c r="BM46" s="160">
        <f t="shared" si="33"/>
        <v>22</v>
      </c>
      <c r="BN46" s="160">
        <f t="shared" si="34"/>
        <v>0</v>
      </c>
      <c r="BO46" s="160">
        <f t="shared" si="35"/>
        <v>0</v>
      </c>
      <c r="BP46" s="160">
        <f t="shared" si="36"/>
        <v>0</v>
      </c>
      <c r="BQ46" s="160">
        <f t="shared" si="37"/>
        <v>0</v>
      </c>
      <c r="BR46" s="160">
        <f t="shared" si="38"/>
        <v>24</v>
      </c>
      <c r="BS46" s="160">
        <f t="shared" si="39"/>
        <v>24</v>
      </c>
      <c r="BT46" s="160">
        <f t="shared" si="40"/>
        <v>22</v>
      </c>
      <c r="BU46" s="160">
        <f t="shared" si="41"/>
        <v>0</v>
      </c>
      <c r="BV46" s="160">
        <f t="shared" si="42"/>
        <v>0</v>
      </c>
      <c r="BW46" s="160">
        <f t="shared" si="43"/>
        <v>0</v>
      </c>
      <c r="BX46" s="160">
        <f t="shared" si="44"/>
        <v>0</v>
      </c>
      <c r="BY46" s="161">
        <f t="shared" si="45"/>
        <v>70</v>
      </c>
      <c r="BZ46" s="162">
        <f t="shared" si="46"/>
        <v>70</v>
      </c>
    </row>
    <row r="47" spans="1:78" s="165" customFormat="1" ht="14.25">
      <c r="A47" s="150" t="s">
        <v>23</v>
      </c>
      <c r="B47" s="150" t="s">
        <v>147</v>
      </c>
      <c r="C47" s="152"/>
      <c r="D47" s="153">
        <f t="shared" si="53"/>
        <v>0</v>
      </c>
      <c r="E47" s="152"/>
      <c r="F47" s="153">
        <f t="shared" si="54"/>
        <v>0</v>
      </c>
      <c r="G47" s="152"/>
      <c r="H47" s="153">
        <f t="shared" si="55"/>
        <v>0</v>
      </c>
      <c r="I47" s="152"/>
      <c r="J47" s="153">
        <f t="shared" si="56"/>
        <v>0</v>
      </c>
      <c r="K47" s="152"/>
      <c r="L47" s="154">
        <f t="shared" si="57"/>
        <v>0</v>
      </c>
      <c r="M47" s="154">
        <f t="shared" si="58"/>
        <v>0</v>
      </c>
      <c r="N47" s="154">
        <f t="shared" si="59"/>
        <v>0</v>
      </c>
      <c r="O47" s="154">
        <f t="shared" si="60"/>
        <v>0</v>
      </c>
      <c r="P47" s="154">
        <f t="shared" si="61"/>
        <v>0</v>
      </c>
      <c r="Q47" s="155">
        <f t="shared" si="62"/>
        <v>0</v>
      </c>
      <c r="R47" s="154">
        <v>0</v>
      </c>
      <c r="S47" s="154">
        <f t="shared" si="63"/>
        <v>0</v>
      </c>
      <c r="T47" s="154">
        <v>0</v>
      </c>
      <c r="U47" s="154">
        <f t="shared" si="64"/>
        <v>0</v>
      </c>
      <c r="V47" s="154">
        <v>0</v>
      </c>
      <c r="W47" s="154">
        <f t="shared" si="65"/>
        <v>0</v>
      </c>
      <c r="X47" s="154">
        <v>0</v>
      </c>
      <c r="Y47" s="154">
        <f t="shared" si="66"/>
        <v>0</v>
      </c>
      <c r="Z47" s="154">
        <f t="shared" si="67"/>
        <v>0</v>
      </c>
      <c r="AA47" s="154">
        <f t="shared" si="68"/>
        <v>0</v>
      </c>
      <c r="AB47" s="154">
        <f t="shared" si="69"/>
        <v>0</v>
      </c>
      <c r="AC47" s="154">
        <f t="shared" si="70"/>
        <v>0</v>
      </c>
      <c r="AD47" s="155">
        <f t="shared" si="71"/>
        <v>0</v>
      </c>
      <c r="AE47" s="152"/>
      <c r="AF47" s="152"/>
      <c r="AG47" s="152">
        <v>0</v>
      </c>
      <c r="AH47" s="154">
        <f t="shared" si="72"/>
        <v>0</v>
      </c>
      <c r="AI47" s="152"/>
      <c r="AJ47" s="152">
        <v>22</v>
      </c>
      <c r="AK47" s="154">
        <f t="shared" si="20"/>
        <v>1</v>
      </c>
      <c r="AL47" s="152"/>
      <c r="AM47" s="152">
        <v>0</v>
      </c>
      <c r="AN47" s="154">
        <f t="shared" si="52"/>
        <v>0</v>
      </c>
      <c r="AO47" s="152">
        <v>0</v>
      </c>
      <c r="AP47" s="154">
        <f t="shared" si="21"/>
        <v>0</v>
      </c>
      <c r="AQ47" s="152">
        <v>0</v>
      </c>
      <c r="AR47" s="152">
        <v>0</v>
      </c>
      <c r="AS47" s="154">
        <f t="shared" si="22"/>
        <v>0</v>
      </c>
      <c r="AT47" s="154">
        <f t="shared" si="47"/>
        <v>1</v>
      </c>
      <c r="AU47" s="154">
        <f t="shared" si="48"/>
        <v>0</v>
      </c>
      <c r="AV47" s="154">
        <f t="shared" si="49"/>
        <v>22</v>
      </c>
      <c r="AW47" s="154">
        <f t="shared" si="50"/>
        <v>0</v>
      </c>
      <c r="AX47" s="156">
        <f t="shared" si="51"/>
        <v>0</v>
      </c>
      <c r="AY47" s="157"/>
      <c r="AZ47" s="157">
        <v>0</v>
      </c>
      <c r="BA47" s="158">
        <v>0</v>
      </c>
      <c r="BB47" s="157">
        <v>0</v>
      </c>
      <c r="BC47" s="157">
        <v>0</v>
      </c>
      <c r="BD47" s="159">
        <f t="shared" si="24"/>
        <v>0</v>
      </c>
      <c r="BE47" s="160">
        <f t="shared" si="25"/>
        <v>0</v>
      </c>
      <c r="BF47" s="161">
        <f t="shared" si="26"/>
        <v>0</v>
      </c>
      <c r="BG47" s="160">
        <f t="shared" si="27"/>
        <v>0</v>
      </c>
      <c r="BH47" s="160">
        <f t="shared" si="28"/>
        <v>0</v>
      </c>
      <c r="BI47" s="160">
        <f t="shared" si="29"/>
        <v>0</v>
      </c>
      <c r="BJ47" s="160">
        <f t="shared" si="30"/>
        <v>0</v>
      </c>
      <c r="BK47" s="160">
        <f t="shared" si="31"/>
        <v>0</v>
      </c>
      <c r="BL47" s="160">
        <f t="shared" si="32"/>
        <v>0</v>
      </c>
      <c r="BM47" s="160">
        <f t="shared" si="33"/>
        <v>0</v>
      </c>
      <c r="BN47" s="160">
        <f t="shared" si="34"/>
        <v>0</v>
      </c>
      <c r="BO47" s="160">
        <f t="shared" si="35"/>
        <v>0</v>
      </c>
      <c r="BP47" s="160">
        <f t="shared" si="36"/>
        <v>0</v>
      </c>
      <c r="BQ47" s="160">
        <f t="shared" si="37"/>
        <v>0</v>
      </c>
      <c r="BR47" s="160">
        <f t="shared" si="38"/>
        <v>0</v>
      </c>
      <c r="BS47" s="160">
        <f t="shared" si="39"/>
        <v>0</v>
      </c>
      <c r="BT47" s="160">
        <f t="shared" si="40"/>
        <v>0</v>
      </c>
      <c r="BU47" s="160">
        <f t="shared" si="41"/>
        <v>0</v>
      </c>
      <c r="BV47" s="160">
        <f t="shared" si="42"/>
        <v>0</v>
      </c>
      <c r="BW47" s="160">
        <f t="shared" si="43"/>
        <v>0</v>
      </c>
      <c r="BX47" s="160">
        <f t="shared" si="44"/>
        <v>0</v>
      </c>
      <c r="BY47" s="161">
        <f t="shared" si="45"/>
        <v>0</v>
      </c>
      <c r="BZ47" s="162">
        <f t="shared" si="46"/>
        <v>0</v>
      </c>
    </row>
    <row r="48" spans="1:78" s="165" customFormat="1" ht="14.25">
      <c r="A48" s="150" t="s">
        <v>69</v>
      </c>
      <c r="B48" s="150" t="s">
        <v>70</v>
      </c>
      <c r="C48" s="152">
        <v>0</v>
      </c>
      <c r="D48" s="153">
        <f t="shared" si="53"/>
        <v>0</v>
      </c>
      <c r="E48" s="152">
        <v>0</v>
      </c>
      <c r="F48" s="153">
        <f t="shared" si="54"/>
        <v>0</v>
      </c>
      <c r="G48" s="152">
        <v>0</v>
      </c>
      <c r="H48" s="153">
        <f t="shared" si="55"/>
        <v>0</v>
      </c>
      <c r="I48" s="152">
        <v>0</v>
      </c>
      <c r="J48" s="153">
        <f t="shared" si="56"/>
        <v>0</v>
      </c>
      <c r="K48" s="152">
        <v>0</v>
      </c>
      <c r="L48" s="154">
        <f t="shared" si="57"/>
        <v>0</v>
      </c>
      <c r="M48" s="154">
        <f t="shared" si="58"/>
        <v>0</v>
      </c>
      <c r="N48" s="154">
        <f t="shared" si="59"/>
        <v>0</v>
      </c>
      <c r="O48" s="154">
        <f t="shared" si="60"/>
        <v>0</v>
      </c>
      <c r="P48" s="154">
        <f t="shared" si="61"/>
        <v>0</v>
      </c>
      <c r="Q48" s="155">
        <f t="shared" si="62"/>
        <v>0</v>
      </c>
      <c r="R48" s="154">
        <v>0</v>
      </c>
      <c r="S48" s="154">
        <f t="shared" si="63"/>
        <v>0</v>
      </c>
      <c r="T48" s="154">
        <v>0</v>
      </c>
      <c r="U48" s="154">
        <f t="shared" si="64"/>
        <v>0</v>
      </c>
      <c r="V48" s="154">
        <v>0</v>
      </c>
      <c r="W48" s="154">
        <f t="shared" si="65"/>
        <v>0</v>
      </c>
      <c r="X48" s="154">
        <v>0</v>
      </c>
      <c r="Y48" s="154">
        <f t="shared" si="66"/>
        <v>0</v>
      </c>
      <c r="Z48" s="154">
        <f t="shared" si="67"/>
        <v>0</v>
      </c>
      <c r="AA48" s="154">
        <f t="shared" si="68"/>
        <v>0</v>
      </c>
      <c r="AB48" s="154">
        <f t="shared" si="69"/>
        <v>0</v>
      </c>
      <c r="AC48" s="154">
        <f t="shared" si="70"/>
        <v>0</v>
      </c>
      <c r="AD48" s="155">
        <f t="shared" si="71"/>
        <v>0</v>
      </c>
      <c r="AE48" s="152"/>
      <c r="AF48" s="152"/>
      <c r="AG48" s="152">
        <v>23</v>
      </c>
      <c r="AH48" s="154">
        <f t="shared" si="72"/>
        <v>1</v>
      </c>
      <c r="AI48" s="152"/>
      <c r="AJ48" s="152">
        <v>25</v>
      </c>
      <c r="AK48" s="154">
        <f t="shared" si="20"/>
        <v>1</v>
      </c>
      <c r="AL48" s="152"/>
      <c r="AM48" s="152">
        <v>0</v>
      </c>
      <c r="AN48" s="154">
        <f t="shared" si="52"/>
        <v>0</v>
      </c>
      <c r="AO48" s="152">
        <v>0</v>
      </c>
      <c r="AP48" s="154">
        <f t="shared" si="21"/>
        <v>0</v>
      </c>
      <c r="AQ48" s="152">
        <v>0</v>
      </c>
      <c r="AR48" s="152">
        <v>0</v>
      </c>
      <c r="AS48" s="154">
        <f t="shared" si="22"/>
        <v>0</v>
      </c>
      <c r="AT48" s="154">
        <f t="shared" si="47"/>
        <v>2</v>
      </c>
      <c r="AU48" s="154">
        <f t="shared" si="48"/>
        <v>0</v>
      </c>
      <c r="AV48" s="154">
        <f t="shared" si="49"/>
        <v>48</v>
      </c>
      <c r="AW48" s="154">
        <f t="shared" si="50"/>
        <v>0</v>
      </c>
      <c r="AX48" s="156">
        <f t="shared" si="51"/>
        <v>0</v>
      </c>
      <c r="AY48" s="157"/>
      <c r="AZ48" s="157">
        <v>0</v>
      </c>
      <c r="BA48" s="158">
        <v>0</v>
      </c>
      <c r="BB48" s="157">
        <v>0</v>
      </c>
      <c r="BC48" s="157">
        <v>0</v>
      </c>
      <c r="BD48" s="159">
        <f t="shared" si="24"/>
        <v>0</v>
      </c>
      <c r="BE48" s="160">
        <f t="shared" si="25"/>
        <v>0</v>
      </c>
      <c r="BF48" s="161">
        <f t="shared" si="26"/>
        <v>0</v>
      </c>
      <c r="BG48" s="160">
        <f t="shared" si="27"/>
        <v>0</v>
      </c>
      <c r="BH48" s="160">
        <f t="shared" si="28"/>
        <v>0</v>
      </c>
      <c r="BI48" s="160">
        <f t="shared" si="29"/>
        <v>0</v>
      </c>
      <c r="BJ48" s="160">
        <f t="shared" si="30"/>
        <v>0</v>
      </c>
      <c r="BK48" s="160">
        <f t="shared" si="31"/>
        <v>0</v>
      </c>
      <c r="BL48" s="160">
        <f t="shared" si="32"/>
        <v>0</v>
      </c>
      <c r="BM48" s="160">
        <f t="shared" si="33"/>
        <v>0</v>
      </c>
      <c r="BN48" s="160">
        <f t="shared" si="34"/>
        <v>0</v>
      </c>
      <c r="BO48" s="160">
        <f t="shared" si="35"/>
        <v>0</v>
      </c>
      <c r="BP48" s="160">
        <f t="shared" si="36"/>
        <v>0</v>
      </c>
      <c r="BQ48" s="160">
        <f t="shared" si="37"/>
        <v>0</v>
      </c>
      <c r="BR48" s="160">
        <f t="shared" si="38"/>
        <v>0</v>
      </c>
      <c r="BS48" s="160">
        <f t="shared" si="39"/>
        <v>0</v>
      </c>
      <c r="BT48" s="160">
        <f t="shared" si="40"/>
        <v>0</v>
      </c>
      <c r="BU48" s="160">
        <f t="shared" si="41"/>
        <v>0</v>
      </c>
      <c r="BV48" s="160">
        <f t="shared" si="42"/>
        <v>0</v>
      </c>
      <c r="BW48" s="160">
        <f t="shared" si="43"/>
        <v>0</v>
      </c>
      <c r="BX48" s="160">
        <f t="shared" si="44"/>
        <v>0</v>
      </c>
      <c r="BY48" s="161">
        <f t="shared" si="45"/>
        <v>0</v>
      </c>
      <c r="BZ48" s="162">
        <f t="shared" si="46"/>
        <v>0</v>
      </c>
    </row>
    <row r="49" spans="1:78" s="165" customFormat="1" ht="14.25">
      <c r="A49" s="150" t="s">
        <v>74</v>
      </c>
      <c r="B49" s="151" t="s">
        <v>123</v>
      </c>
      <c r="C49" s="152">
        <v>0</v>
      </c>
      <c r="D49" s="153">
        <f t="shared" si="53"/>
        <v>0</v>
      </c>
      <c r="E49" s="152">
        <v>0</v>
      </c>
      <c r="F49" s="153">
        <f t="shared" si="54"/>
        <v>0</v>
      </c>
      <c r="G49" s="152">
        <v>0</v>
      </c>
      <c r="H49" s="153">
        <f t="shared" si="55"/>
        <v>0</v>
      </c>
      <c r="I49" s="152">
        <v>0</v>
      </c>
      <c r="J49" s="153">
        <f t="shared" si="56"/>
        <v>0</v>
      </c>
      <c r="K49" s="152">
        <v>22</v>
      </c>
      <c r="L49" s="154">
        <f t="shared" si="57"/>
        <v>1</v>
      </c>
      <c r="M49" s="154">
        <f t="shared" si="58"/>
        <v>1</v>
      </c>
      <c r="N49" s="154">
        <f t="shared" si="59"/>
        <v>0</v>
      </c>
      <c r="O49" s="154">
        <f t="shared" si="60"/>
        <v>22</v>
      </c>
      <c r="P49" s="154">
        <f t="shared" si="61"/>
        <v>0</v>
      </c>
      <c r="Q49" s="155">
        <f t="shared" si="62"/>
        <v>0</v>
      </c>
      <c r="R49" s="154">
        <v>0</v>
      </c>
      <c r="S49" s="154">
        <f t="shared" si="63"/>
        <v>0</v>
      </c>
      <c r="T49" s="154">
        <v>0</v>
      </c>
      <c r="U49" s="154">
        <f t="shared" si="64"/>
        <v>0</v>
      </c>
      <c r="V49" s="154">
        <v>0</v>
      </c>
      <c r="W49" s="154">
        <f t="shared" si="65"/>
        <v>0</v>
      </c>
      <c r="X49" s="154">
        <v>0</v>
      </c>
      <c r="Y49" s="154">
        <f t="shared" si="66"/>
        <v>0</v>
      </c>
      <c r="Z49" s="154">
        <f t="shared" si="67"/>
        <v>0</v>
      </c>
      <c r="AA49" s="154">
        <f t="shared" si="68"/>
        <v>0</v>
      </c>
      <c r="AB49" s="154">
        <f t="shared" si="69"/>
        <v>0</v>
      </c>
      <c r="AC49" s="154">
        <f t="shared" si="70"/>
        <v>0</v>
      </c>
      <c r="AD49" s="155">
        <f t="shared" si="71"/>
        <v>0</v>
      </c>
      <c r="AE49" s="152"/>
      <c r="AF49" s="152"/>
      <c r="AG49" s="152">
        <v>0</v>
      </c>
      <c r="AH49" s="154">
        <f t="shared" si="72"/>
        <v>0</v>
      </c>
      <c r="AI49" s="152">
        <v>21</v>
      </c>
      <c r="AJ49" s="152">
        <v>0</v>
      </c>
      <c r="AK49" s="154">
        <f t="shared" si="20"/>
        <v>0</v>
      </c>
      <c r="AL49" s="152"/>
      <c r="AM49" s="152">
        <v>22</v>
      </c>
      <c r="AN49" s="154">
        <f t="shared" si="52"/>
        <v>1</v>
      </c>
      <c r="AO49" s="152">
        <v>0</v>
      </c>
      <c r="AP49" s="154">
        <f t="shared" si="21"/>
        <v>0</v>
      </c>
      <c r="AQ49" s="152">
        <v>22</v>
      </c>
      <c r="AR49" s="152">
        <v>21</v>
      </c>
      <c r="AS49" s="154">
        <f t="shared" si="22"/>
        <v>1</v>
      </c>
      <c r="AT49" s="154">
        <f t="shared" si="47"/>
        <v>2</v>
      </c>
      <c r="AU49" s="154">
        <f t="shared" si="48"/>
        <v>0</v>
      </c>
      <c r="AV49" s="154">
        <f t="shared" si="49"/>
        <v>43</v>
      </c>
      <c r="AW49" s="154">
        <f t="shared" si="50"/>
        <v>0</v>
      </c>
      <c r="AX49" s="156">
        <f t="shared" si="51"/>
        <v>0</v>
      </c>
      <c r="AY49" s="157"/>
      <c r="AZ49" s="157"/>
      <c r="BA49" s="158"/>
      <c r="BB49" s="157"/>
      <c r="BC49" s="157">
        <v>0</v>
      </c>
      <c r="BD49" s="159">
        <f t="shared" si="24"/>
        <v>43</v>
      </c>
      <c r="BE49" s="160">
        <f t="shared" si="25"/>
        <v>0</v>
      </c>
      <c r="BF49" s="161">
        <f t="shared" si="26"/>
        <v>0</v>
      </c>
      <c r="BG49" s="160">
        <f t="shared" si="27"/>
        <v>0</v>
      </c>
      <c r="BH49" s="160">
        <f t="shared" si="28"/>
        <v>0</v>
      </c>
      <c r="BI49" s="160">
        <f t="shared" si="29"/>
        <v>21</v>
      </c>
      <c r="BJ49" s="160">
        <f t="shared" si="30"/>
        <v>0</v>
      </c>
      <c r="BK49" s="160">
        <f t="shared" si="31"/>
        <v>22</v>
      </c>
      <c r="BL49" s="160">
        <f t="shared" si="32"/>
        <v>0</v>
      </c>
      <c r="BM49" s="160">
        <f t="shared" si="33"/>
        <v>0</v>
      </c>
      <c r="BN49" s="160">
        <f t="shared" si="34"/>
        <v>0</v>
      </c>
      <c r="BO49" s="160">
        <f t="shared" si="35"/>
        <v>0</v>
      </c>
      <c r="BP49" s="160">
        <f t="shared" si="36"/>
        <v>0</v>
      </c>
      <c r="BQ49" s="160">
        <f t="shared" si="37"/>
        <v>0</v>
      </c>
      <c r="BR49" s="160">
        <f t="shared" si="38"/>
        <v>22</v>
      </c>
      <c r="BS49" s="160">
        <f t="shared" si="39"/>
        <v>21</v>
      </c>
      <c r="BT49" s="160">
        <f t="shared" si="40"/>
        <v>0</v>
      </c>
      <c r="BU49" s="160">
        <f t="shared" si="41"/>
        <v>0</v>
      </c>
      <c r="BV49" s="160">
        <f t="shared" si="42"/>
        <v>0</v>
      </c>
      <c r="BW49" s="160">
        <f t="shared" si="43"/>
        <v>0</v>
      </c>
      <c r="BX49" s="160">
        <f t="shared" si="44"/>
        <v>0</v>
      </c>
      <c r="BY49" s="161">
        <f t="shared" si="45"/>
        <v>43</v>
      </c>
      <c r="BZ49" s="162">
        <f t="shared" si="46"/>
        <v>43</v>
      </c>
    </row>
    <row r="50" spans="1:78" s="165" customFormat="1" ht="14.25">
      <c r="A50" s="150" t="s">
        <v>74</v>
      </c>
      <c r="B50" s="150" t="s">
        <v>135</v>
      </c>
      <c r="C50" s="152">
        <v>0</v>
      </c>
      <c r="D50" s="153">
        <f t="shared" si="53"/>
        <v>0</v>
      </c>
      <c r="E50" s="152">
        <v>0</v>
      </c>
      <c r="F50" s="153">
        <f t="shared" si="54"/>
        <v>0</v>
      </c>
      <c r="G50" s="152">
        <v>0</v>
      </c>
      <c r="H50" s="153">
        <f t="shared" si="55"/>
        <v>0</v>
      </c>
      <c r="I50" s="152">
        <v>0</v>
      </c>
      <c r="J50" s="153">
        <f t="shared" si="56"/>
        <v>0</v>
      </c>
      <c r="K50" s="152">
        <v>0</v>
      </c>
      <c r="L50" s="154">
        <f t="shared" si="57"/>
        <v>0</v>
      </c>
      <c r="M50" s="154">
        <f t="shared" si="58"/>
        <v>0</v>
      </c>
      <c r="N50" s="154">
        <f t="shared" si="59"/>
        <v>0</v>
      </c>
      <c r="O50" s="154">
        <f t="shared" si="60"/>
        <v>0</v>
      </c>
      <c r="P50" s="154">
        <f t="shared" si="61"/>
        <v>0</v>
      </c>
      <c r="Q50" s="155">
        <f t="shared" si="62"/>
        <v>0</v>
      </c>
      <c r="R50" s="154">
        <v>0</v>
      </c>
      <c r="S50" s="154">
        <f t="shared" si="63"/>
        <v>0</v>
      </c>
      <c r="T50" s="154">
        <v>0</v>
      </c>
      <c r="U50" s="154">
        <f t="shared" si="64"/>
        <v>0</v>
      </c>
      <c r="V50" s="154">
        <v>0</v>
      </c>
      <c r="W50" s="154">
        <f t="shared" si="65"/>
        <v>0</v>
      </c>
      <c r="X50" s="154">
        <v>0</v>
      </c>
      <c r="Y50" s="154">
        <f t="shared" si="66"/>
        <v>0</v>
      </c>
      <c r="Z50" s="154">
        <f t="shared" si="67"/>
        <v>0</v>
      </c>
      <c r="AA50" s="154">
        <f t="shared" si="68"/>
        <v>0</v>
      </c>
      <c r="AB50" s="154">
        <f t="shared" si="69"/>
        <v>0</v>
      </c>
      <c r="AC50" s="154">
        <f t="shared" si="70"/>
        <v>0</v>
      </c>
      <c r="AD50" s="155">
        <f t="shared" si="71"/>
        <v>0</v>
      </c>
      <c r="AE50" s="152"/>
      <c r="AF50" s="152"/>
      <c r="AG50" s="152">
        <v>0</v>
      </c>
      <c r="AH50" s="154">
        <f t="shared" si="72"/>
        <v>0</v>
      </c>
      <c r="AI50" s="152"/>
      <c r="AJ50" s="152">
        <v>23</v>
      </c>
      <c r="AK50" s="154">
        <f t="shared" si="20"/>
        <v>1</v>
      </c>
      <c r="AL50" s="152"/>
      <c r="AM50" s="152">
        <v>23</v>
      </c>
      <c r="AN50" s="154">
        <f t="shared" si="52"/>
        <v>1</v>
      </c>
      <c r="AO50" s="152">
        <v>0</v>
      </c>
      <c r="AP50" s="154">
        <f t="shared" si="21"/>
        <v>0</v>
      </c>
      <c r="AQ50" s="152">
        <v>22</v>
      </c>
      <c r="AR50" s="152">
        <v>0</v>
      </c>
      <c r="AS50" s="154">
        <f t="shared" si="22"/>
        <v>0</v>
      </c>
      <c r="AT50" s="154">
        <f t="shared" si="47"/>
        <v>2</v>
      </c>
      <c r="AU50" s="154">
        <f t="shared" si="48"/>
        <v>0</v>
      </c>
      <c r="AV50" s="154">
        <f t="shared" si="49"/>
        <v>46</v>
      </c>
      <c r="AW50" s="154">
        <f t="shared" si="50"/>
        <v>0</v>
      </c>
      <c r="AX50" s="156">
        <f t="shared" si="51"/>
        <v>0</v>
      </c>
      <c r="AY50" s="157"/>
      <c r="AZ50" s="157">
        <v>0</v>
      </c>
      <c r="BA50" s="158">
        <v>0</v>
      </c>
      <c r="BB50" s="157">
        <v>25</v>
      </c>
      <c r="BC50" s="157">
        <v>0</v>
      </c>
      <c r="BD50" s="159">
        <f t="shared" si="24"/>
        <v>47</v>
      </c>
      <c r="BE50" s="160">
        <f t="shared" si="25"/>
        <v>0</v>
      </c>
      <c r="BF50" s="161">
        <f t="shared" si="26"/>
        <v>0</v>
      </c>
      <c r="BG50" s="160">
        <f t="shared" si="27"/>
        <v>0</v>
      </c>
      <c r="BH50" s="160">
        <f t="shared" si="28"/>
        <v>0</v>
      </c>
      <c r="BI50" s="160">
        <f t="shared" si="29"/>
        <v>0</v>
      </c>
      <c r="BJ50" s="160">
        <f t="shared" si="30"/>
        <v>0</v>
      </c>
      <c r="BK50" s="160">
        <f t="shared" si="31"/>
        <v>22</v>
      </c>
      <c r="BL50" s="160">
        <f t="shared" si="32"/>
        <v>0</v>
      </c>
      <c r="BM50" s="160">
        <f t="shared" si="33"/>
        <v>0</v>
      </c>
      <c r="BN50" s="160">
        <f t="shared" si="34"/>
        <v>0</v>
      </c>
      <c r="BO50" s="160">
        <f t="shared" si="35"/>
        <v>0</v>
      </c>
      <c r="BP50" s="160">
        <f t="shared" si="36"/>
        <v>25</v>
      </c>
      <c r="BQ50" s="160">
        <f t="shared" si="37"/>
        <v>0</v>
      </c>
      <c r="BR50" s="160">
        <f t="shared" si="38"/>
        <v>25</v>
      </c>
      <c r="BS50" s="160">
        <f t="shared" si="39"/>
        <v>22</v>
      </c>
      <c r="BT50" s="160">
        <f t="shared" si="40"/>
        <v>0</v>
      </c>
      <c r="BU50" s="160">
        <f t="shared" si="41"/>
        <v>0</v>
      </c>
      <c r="BV50" s="160">
        <f t="shared" si="42"/>
        <v>0</v>
      </c>
      <c r="BW50" s="160">
        <f t="shared" si="43"/>
        <v>0</v>
      </c>
      <c r="BX50" s="160">
        <f t="shared" si="44"/>
        <v>0</v>
      </c>
      <c r="BY50" s="161">
        <f t="shared" si="45"/>
        <v>47</v>
      </c>
      <c r="BZ50" s="162">
        <f t="shared" si="46"/>
        <v>47</v>
      </c>
    </row>
    <row r="51" spans="1:78" s="165" customFormat="1" ht="14.25">
      <c r="A51" s="150" t="s">
        <v>74</v>
      </c>
      <c r="B51" s="150" t="s">
        <v>143</v>
      </c>
      <c r="C51" s="152">
        <v>0</v>
      </c>
      <c r="D51" s="153">
        <f t="shared" si="53"/>
        <v>0</v>
      </c>
      <c r="E51" s="152">
        <v>0</v>
      </c>
      <c r="F51" s="153">
        <f t="shared" si="54"/>
        <v>0</v>
      </c>
      <c r="G51" s="152">
        <v>0</v>
      </c>
      <c r="H51" s="153">
        <f t="shared" si="55"/>
        <v>0</v>
      </c>
      <c r="I51" s="152">
        <v>24</v>
      </c>
      <c r="J51" s="153">
        <f t="shared" si="56"/>
        <v>1</v>
      </c>
      <c r="K51" s="152">
        <v>0</v>
      </c>
      <c r="L51" s="154">
        <f t="shared" si="57"/>
        <v>0</v>
      </c>
      <c r="M51" s="154">
        <f t="shared" si="58"/>
        <v>1</v>
      </c>
      <c r="N51" s="154">
        <f t="shared" si="59"/>
        <v>0</v>
      </c>
      <c r="O51" s="154">
        <f t="shared" si="60"/>
        <v>24</v>
      </c>
      <c r="P51" s="154">
        <f t="shared" si="61"/>
        <v>0</v>
      </c>
      <c r="Q51" s="155">
        <f t="shared" si="62"/>
        <v>0</v>
      </c>
      <c r="R51" s="154">
        <v>0</v>
      </c>
      <c r="S51" s="154">
        <f t="shared" si="63"/>
        <v>0</v>
      </c>
      <c r="T51" s="154">
        <v>0</v>
      </c>
      <c r="U51" s="154">
        <f t="shared" si="64"/>
        <v>0</v>
      </c>
      <c r="V51" s="154">
        <v>0</v>
      </c>
      <c r="W51" s="154">
        <f t="shared" si="65"/>
        <v>0</v>
      </c>
      <c r="X51" s="154">
        <v>0</v>
      </c>
      <c r="Y51" s="154">
        <f t="shared" si="66"/>
        <v>0</v>
      </c>
      <c r="Z51" s="154">
        <f t="shared" si="67"/>
        <v>0</v>
      </c>
      <c r="AA51" s="154">
        <f t="shared" si="68"/>
        <v>0</v>
      </c>
      <c r="AB51" s="154">
        <f t="shared" si="69"/>
        <v>0</v>
      </c>
      <c r="AC51" s="154">
        <f t="shared" si="70"/>
        <v>0</v>
      </c>
      <c r="AD51" s="155">
        <f t="shared" si="71"/>
        <v>0</v>
      </c>
      <c r="AE51" s="152"/>
      <c r="AF51" s="152"/>
      <c r="AG51" s="152">
        <v>0</v>
      </c>
      <c r="AH51" s="154">
        <f t="shared" si="72"/>
        <v>0</v>
      </c>
      <c r="AI51" s="152">
        <v>20</v>
      </c>
      <c r="AJ51" s="152">
        <v>0</v>
      </c>
      <c r="AK51" s="154">
        <f t="shared" si="20"/>
        <v>0</v>
      </c>
      <c r="AL51" s="152"/>
      <c r="AM51" s="152">
        <v>0</v>
      </c>
      <c r="AN51" s="154">
        <f t="shared" si="52"/>
        <v>0</v>
      </c>
      <c r="AO51" s="152">
        <v>0</v>
      </c>
      <c r="AP51" s="154">
        <f t="shared" si="21"/>
        <v>0</v>
      </c>
      <c r="AQ51" s="152"/>
      <c r="AR51" s="152">
        <v>0</v>
      </c>
      <c r="AS51" s="154">
        <f t="shared" si="22"/>
        <v>0</v>
      </c>
      <c r="AT51" s="154">
        <f t="shared" si="47"/>
        <v>0</v>
      </c>
      <c r="AU51" s="154">
        <f t="shared" si="48"/>
        <v>0</v>
      </c>
      <c r="AV51" s="154">
        <f t="shared" si="49"/>
        <v>0</v>
      </c>
      <c r="AW51" s="154">
        <f t="shared" si="50"/>
        <v>0</v>
      </c>
      <c r="AX51" s="156">
        <f t="shared" si="51"/>
        <v>0</v>
      </c>
      <c r="AY51" s="157"/>
      <c r="AZ51" s="157"/>
      <c r="BA51" s="158"/>
      <c r="BB51" s="157"/>
      <c r="BC51" s="157">
        <v>24</v>
      </c>
      <c r="BD51" s="159">
        <f t="shared" si="24"/>
        <v>44</v>
      </c>
      <c r="BE51" s="160">
        <f t="shared" si="25"/>
        <v>0</v>
      </c>
      <c r="BF51" s="161">
        <f t="shared" si="26"/>
        <v>0</v>
      </c>
      <c r="BG51" s="160">
        <f t="shared" si="27"/>
        <v>0</v>
      </c>
      <c r="BH51" s="160">
        <f t="shared" si="28"/>
        <v>0</v>
      </c>
      <c r="BI51" s="160">
        <f t="shared" si="29"/>
        <v>20</v>
      </c>
      <c r="BJ51" s="160">
        <f t="shared" si="30"/>
        <v>0</v>
      </c>
      <c r="BK51" s="160">
        <f t="shared" si="31"/>
        <v>0</v>
      </c>
      <c r="BL51" s="160">
        <f t="shared" si="32"/>
        <v>0</v>
      </c>
      <c r="BM51" s="160">
        <f t="shared" si="33"/>
        <v>0</v>
      </c>
      <c r="BN51" s="160">
        <f t="shared" si="34"/>
        <v>0</v>
      </c>
      <c r="BO51" s="160">
        <f t="shared" si="35"/>
        <v>0</v>
      </c>
      <c r="BP51" s="160">
        <f t="shared" si="36"/>
        <v>0</v>
      </c>
      <c r="BQ51" s="160">
        <f t="shared" si="37"/>
        <v>24</v>
      </c>
      <c r="BR51" s="160">
        <f t="shared" si="38"/>
        <v>24</v>
      </c>
      <c r="BS51" s="160">
        <f t="shared" si="39"/>
        <v>20</v>
      </c>
      <c r="BT51" s="160">
        <f t="shared" si="40"/>
        <v>0</v>
      </c>
      <c r="BU51" s="160">
        <f t="shared" si="41"/>
        <v>0</v>
      </c>
      <c r="BV51" s="160">
        <f t="shared" si="42"/>
        <v>0</v>
      </c>
      <c r="BW51" s="160">
        <f t="shared" si="43"/>
        <v>0</v>
      </c>
      <c r="BX51" s="160">
        <f t="shared" si="44"/>
        <v>0</v>
      </c>
      <c r="BY51" s="161">
        <f t="shared" si="45"/>
        <v>44</v>
      </c>
      <c r="BZ51" s="162">
        <f t="shared" si="46"/>
        <v>44</v>
      </c>
    </row>
    <row r="52" spans="1:78" s="165" customFormat="1" ht="14.25">
      <c r="A52" s="150" t="s">
        <v>74</v>
      </c>
      <c r="B52" s="150" t="s">
        <v>79</v>
      </c>
      <c r="C52" s="152">
        <v>25</v>
      </c>
      <c r="D52" s="153">
        <f t="shared" si="53"/>
        <v>1</v>
      </c>
      <c r="E52" s="152">
        <v>0</v>
      </c>
      <c r="F52" s="153">
        <f t="shared" si="54"/>
        <v>0</v>
      </c>
      <c r="G52" s="152">
        <v>25</v>
      </c>
      <c r="H52" s="153">
        <f t="shared" si="55"/>
        <v>1</v>
      </c>
      <c r="I52" s="152">
        <v>25</v>
      </c>
      <c r="J52" s="153">
        <f t="shared" si="56"/>
        <v>1</v>
      </c>
      <c r="K52" s="152">
        <v>0</v>
      </c>
      <c r="L52" s="154">
        <f t="shared" si="57"/>
        <v>0</v>
      </c>
      <c r="M52" s="154">
        <f t="shared" si="58"/>
        <v>3</v>
      </c>
      <c r="N52" s="154">
        <f t="shared" si="59"/>
        <v>0</v>
      </c>
      <c r="O52" s="154">
        <f t="shared" si="60"/>
        <v>75</v>
      </c>
      <c r="P52" s="154">
        <f t="shared" si="61"/>
        <v>0</v>
      </c>
      <c r="Q52" s="155">
        <f t="shared" si="62"/>
        <v>0</v>
      </c>
      <c r="R52" s="154">
        <v>0</v>
      </c>
      <c r="S52" s="154">
        <f t="shared" si="63"/>
        <v>0</v>
      </c>
      <c r="T52" s="154">
        <v>0</v>
      </c>
      <c r="U52" s="154">
        <f t="shared" si="64"/>
        <v>0</v>
      </c>
      <c r="V52" s="154">
        <v>0</v>
      </c>
      <c r="W52" s="154">
        <f t="shared" si="65"/>
        <v>0</v>
      </c>
      <c r="X52" s="154">
        <v>0</v>
      </c>
      <c r="Y52" s="154">
        <f t="shared" si="66"/>
        <v>0</v>
      </c>
      <c r="Z52" s="154">
        <f t="shared" si="67"/>
        <v>0</v>
      </c>
      <c r="AA52" s="154">
        <f t="shared" si="68"/>
        <v>0</v>
      </c>
      <c r="AB52" s="154">
        <f t="shared" si="69"/>
        <v>0</v>
      </c>
      <c r="AC52" s="154">
        <f t="shared" si="70"/>
        <v>0</v>
      </c>
      <c r="AD52" s="155">
        <f t="shared" si="71"/>
        <v>0</v>
      </c>
      <c r="AE52" s="152"/>
      <c r="AF52" s="152"/>
      <c r="AG52" s="152">
        <v>0</v>
      </c>
      <c r="AH52" s="154">
        <f t="shared" si="72"/>
        <v>0</v>
      </c>
      <c r="AI52" s="152"/>
      <c r="AJ52" s="152">
        <v>0</v>
      </c>
      <c r="AK52" s="154">
        <f t="shared" si="20"/>
        <v>0</v>
      </c>
      <c r="AL52" s="152"/>
      <c r="AM52" s="152">
        <v>0</v>
      </c>
      <c r="AN52" s="154">
        <f t="shared" si="52"/>
        <v>0</v>
      </c>
      <c r="AO52" s="152">
        <v>0</v>
      </c>
      <c r="AP52" s="154">
        <f t="shared" si="21"/>
        <v>0</v>
      </c>
      <c r="AQ52" s="152">
        <v>25</v>
      </c>
      <c r="AR52" s="152">
        <v>24</v>
      </c>
      <c r="AS52" s="154">
        <f t="shared" si="22"/>
        <v>1</v>
      </c>
      <c r="AT52" s="154">
        <f t="shared" si="47"/>
        <v>1</v>
      </c>
      <c r="AU52" s="154">
        <f t="shared" si="48"/>
        <v>0</v>
      </c>
      <c r="AV52" s="154">
        <f t="shared" si="49"/>
        <v>24</v>
      </c>
      <c r="AW52" s="154">
        <f t="shared" si="50"/>
        <v>0</v>
      </c>
      <c r="AX52" s="156">
        <f t="shared" si="51"/>
        <v>0</v>
      </c>
      <c r="AY52" s="157"/>
      <c r="AZ52" s="157">
        <v>0</v>
      </c>
      <c r="BA52" s="158">
        <v>25</v>
      </c>
      <c r="BB52" s="157">
        <v>0</v>
      </c>
      <c r="BC52" s="157">
        <v>25</v>
      </c>
      <c r="BD52" s="159">
        <f t="shared" si="24"/>
        <v>75</v>
      </c>
      <c r="BE52" s="160">
        <f t="shared" si="25"/>
        <v>0</v>
      </c>
      <c r="BF52" s="161">
        <f t="shared" si="26"/>
        <v>0</v>
      </c>
      <c r="BG52" s="160">
        <f t="shared" si="27"/>
        <v>0</v>
      </c>
      <c r="BH52" s="160">
        <f t="shared" si="28"/>
        <v>0</v>
      </c>
      <c r="BI52" s="160">
        <f t="shared" si="29"/>
        <v>0</v>
      </c>
      <c r="BJ52" s="160">
        <f t="shared" si="30"/>
        <v>0</v>
      </c>
      <c r="BK52" s="160">
        <f t="shared" si="31"/>
        <v>25</v>
      </c>
      <c r="BL52" s="160">
        <f t="shared" si="32"/>
        <v>0</v>
      </c>
      <c r="BM52" s="160">
        <f t="shared" si="33"/>
        <v>0</v>
      </c>
      <c r="BN52" s="160">
        <f t="shared" si="34"/>
        <v>0</v>
      </c>
      <c r="BO52" s="160">
        <f t="shared" si="35"/>
        <v>25</v>
      </c>
      <c r="BP52" s="160">
        <f t="shared" si="36"/>
        <v>0</v>
      </c>
      <c r="BQ52" s="160">
        <f t="shared" si="37"/>
        <v>25</v>
      </c>
      <c r="BR52" s="160">
        <f t="shared" si="38"/>
        <v>25</v>
      </c>
      <c r="BS52" s="160">
        <f t="shared" si="39"/>
        <v>25</v>
      </c>
      <c r="BT52" s="160">
        <f t="shared" si="40"/>
        <v>25</v>
      </c>
      <c r="BU52" s="160">
        <f t="shared" si="41"/>
        <v>0</v>
      </c>
      <c r="BV52" s="160">
        <f t="shared" si="42"/>
        <v>0</v>
      </c>
      <c r="BW52" s="160">
        <f t="shared" si="43"/>
        <v>0</v>
      </c>
      <c r="BX52" s="160">
        <f t="shared" si="44"/>
        <v>0</v>
      </c>
      <c r="BY52" s="161">
        <f t="shared" si="45"/>
        <v>75</v>
      </c>
      <c r="BZ52" s="162">
        <f t="shared" si="46"/>
        <v>75</v>
      </c>
    </row>
    <row r="53" spans="1:78" s="165" customFormat="1" ht="14.25">
      <c r="A53" s="150" t="s">
        <v>20</v>
      </c>
      <c r="B53" s="151" t="s">
        <v>120</v>
      </c>
      <c r="C53" s="152">
        <v>0</v>
      </c>
      <c r="D53" s="153">
        <f aca="true" t="shared" si="73" ref="D53:D77">IF(C53&gt;0,1,0)</f>
        <v>0</v>
      </c>
      <c r="E53" s="152">
        <v>0</v>
      </c>
      <c r="F53" s="153">
        <f t="shared" si="54"/>
        <v>0</v>
      </c>
      <c r="G53" s="152">
        <v>0</v>
      </c>
      <c r="H53" s="153">
        <f t="shared" si="55"/>
        <v>0</v>
      </c>
      <c r="I53" s="152">
        <v>0</v>
      </c>
      <c r="J53" s="153">
        <f t="shared" si="56"/>
        <v>0</v>
      </c>
      <c r="K53" s="152">
        <v>0</v>
      </c>
      <c r="L53" s="154">
        <f t="shared" si="57"/>
        <v>0</v>
      </c>
      <c r="M53" s="154">
        <f t="shared" si="58"/>
        <v>0</v>
      </c>
      <c r="N53" s="154">
        <f t="shared" si="59"/>
        <v>0</v>
      </c>
      <c r="O53" s="154">
        <f t="shared" si="60"/>
        <v>0</v>
      </c>
      <c r="P53" s="154">
        <f t="shared" si="61"/>
        <v>0</v>
      </c>
      <c r="Q53" s="155">
        <f t="shared" si="62"/>
        <v>0</v>
      </c>
      <c r="R53" s="154">
        <v>0</v>
      </c>
      <c r="S53" s="154">
        <f t="shared" si="63"/>
        <v>0</v>
      </c>
      <c r="T53" s="154">
        <v>0</v>
      </c>
      <c r="U53" s="154">
        <f t="shared" si="64"/>
        <v>0</v>
      </c>
      <c r="V53" s="154">
        <v>0</v>
      </c>
      <c r="W53" s="154">
        <f t="shared" si="65"/>
        <v>0</v>
      </c>
      <c r="X53" s="154">
        <v>0</v>
      </c>
      <c r="Y53" s="154">
        <f t="shared" si="66"/>
        <v>0</v>
      </c>
      <c r="Z53" s="154">
        <f t="shared" si="67"/>
        <v>0</v>
      </c>
      <c r="AA53" s="154">
        <f t="shared" si="68"/>
        <v>0</v>
      </c>
      <c r="AB53" s="154">
        <f t="shared" si="69"/>
        <v>0</v>
      </c>
      <c r="AC53" s="154">
        <f t="shared" si="70"/>
        <v>0</v>
      </c>
      <c r="AD53" s="155">
        <f t="shared" si="71"/>
        <v>0</v>
      </c>
      <c r="AE53" s="152"/>
      <c r="AF53" s="152"/>
      <c r="AG53" s="152">
        <v>25</v>
      </c>
      <c r="AH53" s="154">
        <f t="shared" si="72"/>
        <v>1</v>
      </c>
      <c r="AI53" s="152">
        <v>25</v>
      </c>
      <c r="AJ53" s="152">
        <v>0</v>
      </c>
      <c r="AK53" s="154">
        <f t="shared" si="20"/>
        <v>0</v>
      </c>
      <c r="AL53" s="152"/>
      <c r="AM53" s="152">
        <v>25</v>
      </c>
      <c r="AN53" s="154">
        <f t="shared" si="52"/>
        <v>1</v>
      </c>
      <c r="AO53" s="152">
        <v>0</v>
      </c>
      <c r="AP53" s="154">
        <f t="shared" si="21"/>
        <v>0</v>
      </c>
      <c r="AQ53" s="152">
        <v>24</v>
      </c>
      <c r="AR53" s="152">
        <v>25</v>
      </c>
      <c r="AS53" s="154">
        <f t="shared" si="22"/>
        <v>1</v>
      </c>
      <c r="AT53" s="154">
        <f t="shared" si="47"/>
        <v>3</v>
      </c>
      <c r="AU53" s="154">
        <f t="shared" si="48"/>
        <v>0</v>
      </c>
      <c r="AV53" s="154">
        <f t="shared" si="49"/>
        <v>75</v>
      </c>
      <c r="AW53" s="154">
        <f t="shared" si="50"/>
        <v>0</v>
      </c>
      <c r="AX53" s="156">
        <f t="shared" si="51"/>
        <v>0</v>
      </c>
      <c r="AY53" s="157"/>
      <c r="AZ53" s="157">
        <v>0</v>
      </c>
      <c r="BA53" s="158">
        <v>0</v>
      </c>
      <c r="BB53" s="157">
        <v>0</v>
      </c>
      <c r="BC53" s="157">
        <v>0</v>
      </c>
      <c r="BD53" s="159">
        <f t="shared" si="24"/>
        <v>49</v>
      </c>
      <c r="BE53" s="160">
        <f t="shared" si="25"/>
        <v>0</v>
      </c>
      <c r="BF53" s="161">
        <f t="shared" si="26"/>
        <v>0</v>
      </c>
      <c r="BG53" s="160">
        <f t="shared" si="27"/>
        <v>0</v>
      </c>
      <c r="BH53" s="160">
        <f t="shared" si="28"/>
        <v>0</v>
      </c>
      <c r="BI53" s="160">
        <f t="shared" si="29"/>
        <v>25</v>
      </c>
      <c r="BJ53" s="160">
        <f t="shared" si="30"/>
        <v>0</v>
      </c>
      <c r="BK53" s="160">
        <f t="shared" si="31"/>
        <v>24</v>
      </c>
      <c r="BL53" s="160">
        <f t="shared" si="32"/>
        <v>0</v>
      </c>
      <c r="BM53" s="160">
        <f t="shared" si="33"/>
        <v>0</v>
      </c>
      <c r="BN53" s="160">
        <f t="shared" si="34"/>
        <v>0</v>
      </c>
      <c r="BO53" s="160">
        <f t="shared" si="35"/>
        <v>0</v>
      </c>
      <c r="BP53" s="160">
        <f t="shared" si="36"/>
        <v>0</v>
      </c>
      <c r="BQ53" s="160">
        <f t="shared" si="37"/>
        <v>0</v>
      </c>
      <c r="BR53" s="160">
        <f t="shared" si="38"/>
        <v>25</v>
      </c>
      <c r="BS53" s="160">
        <f t="shared" si="39"/>
        <v>24</v>
      </c>
      <c r="BT53" s="160">
        <f t="shared" si="40"/>
        <v>0</v>
      </c>
      <c r="BU53" s="160">
        <f t="shared" si="41"/>
        <v>0</v>
      </c>
      <c r="BV53" s="160">
        <f t="shared" si="42"/>
        <v>0</v>
      </c>
      <c r="BW53" s="160">
        <f t="shared" si="43"/>
        <v>0</v>
      </c>
      <c r="BX53" s="160">
        <f t="shared" si="44"/>
        <v>0</v>
      </c>
      <c r="BY53" s="161">
        <f t="shared" si="45"/>
        <v>49</v>
      </c>
      <c r="BZ53" s="162">
        <f t="shared" si="46"/>
        <v>49</v>
      </c>
    </row>
    <row r="54" spans="1:78" s="165" customFormat="1" ht="14.25">
      <c r="A54" s="150" t="s">
        <v>20</v>
      </c>
      <c r="B54" s="151" t="s">
        <v>75</v>
      </c>
      <c r="C54" s="152">
        <v>0</v>
      </c>
      <c r="D54" s="153">
        <f t="shared" si="73"/>
        <v>0</v>
      </c>
      <c r="E54" s="152">
        <v>23</v>
      </c>
      <c r="F54" s="153">
        <f t="shared" si="54"/>
        <v>1</v>
      </c>
      <c r="G54" s="152">
        <v>0</v>
      </c>
      <c r="H54" s="153">
        <f t="shared" si="55"/>
        <v>0</v>
      </c>
      <c r="I54" s="152">
        <v>0</v>
      </c>
      <c r="J54" s="153">
        <f t="shared" si="56"/>
        <v>0</v>
      </c>
      <c r="K54" s="152">
        <v>0</v>
      </c>
      <c r="L54" s="154">
        <f t="shared" si="57"/>
        <v>0</v>
      </c>
      <c r="M54" s="154">
        <f t="shared" si="58"/>
        <v>1</v>
      </c>
      <c r="N54" s="154">
        <f t="shared" si="59"/>
        <v>0</v>
      </c>
      <c r="O54" s="154">
        <f t="shared" si="60"/>
        <v>23</v>
      </c>
      <c r="P54" s="154">
        <f t="shared" si="61"/>
        <v>0</v>
      </c>
      <c r="Q54" s="155">
        <f t="shared" si="62"/>
        <v>0</v>
      </c>
      <c r="R54" s="154">
        <v>0</v>
      </c>
      <c r="S54" s="154">
        <f t="shared" si="63"/>
        <v>0</v>
      </c>
      <c r="T54" s="154">
        <v>0</v>
      </c>
      <c r="U54" s="154">
        <f t="shared" si="64"/>
        <v>0</v>
      </c>
      <c r="V54" s="154">
        <v>0</v>
      </c>
      <c r="W54" s="154">
        <f t="shared" si="65"/>
        <v>0</v>
      </c>
      <c r="X54" s="154">
        <v>0</v>
      </c>
      <c r="Y54" s="154">
        <f t="shared" si="66"/>
        <v>0</v>
      </c>
      <c r="Z54" s="154">
        <f t="shared" si="67"/>
        <v>0</v>
      </c>
      <c r="AA54" s="154">
        <f t="shared" si="68"/>
        <v>0</v>
      </c>
      <c r="AB54" s="154">
        <f t="shared" si="69"/>
        <v>0</v>
      </c>
      <c r="AC54" s="154">
        <f t="shared" si="70"/>
        <v>0</v>
      </c>
      <c r="AD54" s="155">
        <f t="shared" si="71"/>
        <v>0</v>
      </c>
      <c r="AE54" s="152"/>
      <c r="AF54" s="152"/>
      <c r="AG54" s="152">
        <v>0</v>
      </c>
      <c r="AH54" s="154">
        <f t="shared" si="72"/>
        <v>0</v>
      </c>
      <c r="AI54" s="152"/>
      <c r="AJ54" s="152">
        <v>25</v>
      </c>
      <c r="AK54" s="154">
        <f t="shared" si="20"/>
        <v>1</v>
      </c>
      <c r="AL54" s="152">
        <v>25</v>
      </c>
      <c r="AM54" s="152">
        <v>0</v>
      </c>
      <c r="AN54" s="154">
        <f t="shared" si="52"/>
        <v>0</v>
      </c>
      <c r="AO54" s="152">
        <v>0</v>
      </c>
      <c r="AP54" s="154">
        <f t="shared" si="21"/>
        <v>0</v>
      </c>
      <c r="AQ54" s="152">
        <v>22</v>
      </c>
      <c r="AR54" s="152">
        <v>0</v>
      </c>
      <c r="AS54" s="154">
        <f t="shared" si="22"/>
        <v>0</v>
      </c>
      <c r="AT54" s="154">
        <f t="shared" si="47"/>
        <v>1</v>
      </c>
      <c r="AU54" s="154">
        <f t="shared" si="48"/>
        <v>0</v>
      </c>
      <c r="AV54" s="154">
        <f t="shared" si="49"/>
        <v>25</v>
      </c>
      <c r="AW54" s="154">
        <f t="shared" si="50"/>
        <v>0</v>
      </c>
      <c r="AX54" s="156">
        <f t="shared" si="51"/>
        <v>0</v>
      </c>
      <c r="AY54" s="157"/>
      <c r="AZ54" s="157">
        <v>0</v>
      </c>
      <c r="BA54" s="158">
        <v>25</v>
      </c>
      <c r="BB54" s="157">
        <v>0</v>
      </c>
      <c r="BC54" s="157">
        <v>0</v>
      </c>
      <c r="BD54" s="159">
        <f t="shared" si="24"/>
        <v>72</v>
      </c>
      <c r="BE54" s="160">
        <f t="shared" si="25"/>
        <v>0</v>
      </c>
      <c r="BF54" s="161">
        <f t="shared" si="26"/>
        <v>0</v>
      </c>
      <c r="BG54" s="160">
        <f t="shared" si="27"/>
        <v>0</v>
      </c>
      <c r="BH54" s="160">
        <f t="shared" si="28"/>
        <v>0</v>
      </c>
      <c r="BI54" s="160">
        <f t="shared" si="29"/>
        <v>0</v>
      </c>
      <c r="BJ54" s="160">
        <f t="shared" si="30"/>
        <v>25</v>
      </c>
      <c r="BK54" s="160">
        <f t="shared" si="31"/>
        <v>22</v>
      </c>
      <c r="BL54" s="160">
        <f t="shared" si="32"/>
        <v>0</v>
      </c>
      <c r="BM54" s="160">
        <f t="shared" si="33"/>
        <v>0</v>
      </c>
      <c r="BN54" s="160">
        <f t="shared" si="34"/>
        <v>0</v>
      </c>
      <c r="BO54" s="160">
        <f t="shared" si="35"/>
        <v>25</v>
      </c>
      <c r="BP54" s="160">
        <f t="shared" si="36"/>
        <v>0</v>
      </c>
      <c r="BQ54" s="160">
        <f t="shared" si="37"/>
        <v>0</v>
      </c>
      <c r="BR54" s="160">
        <f t="shared" si="38"/>
        <v>25</v>
      </c>
      <c r="BS54" s="160">
        <f t="shared" si="39"/>
        <v>25</v>
      </c>
      <c r="BT54" s="160">
        <f t="shared" si="40"/>
        <v>22</v>
      </c>
      <c r="BU54" s="160">
        <f t="shared" si="41"/>
        <v>0</v>
      </c>
      <c r="BV54" s="160">
        <f t="shared" si="42"/>
        <v>0</v>
      </c>
      <c r="BW54" s="160">
        <f t="shared" si="43"/>
        <v>0</v>
      </c>
      <c r="BX54" s="160">
        <f t="shared" si="44"/>
        <v>0</v>
      </c>
      <c r="BY54" s="161">
        <f t="shared" si="45"/>
        <v>72</v>
      </c>
      <c r="BZ54" s="162">
        <f t="shared" si="46"/>
        <v>72</v>
      </c>
    </row>
    <row r="55" spans="1:78" s="165" customFormat="1" ht="14.25">
      <c r="A55" s="150" t="s">
        <v>20</v>
      </c>
      <c r="B55" s="151" t="s">
        <v>99</v>
      </c>
      <c r="C55" s="152">
        <v>0</v>
      </c>
      <c r="D55" s="153">
        <f t="shared" si="73"/>
        <v>0</v>
      </c>
      <c r="E55" s="152">
        <v>0</v>
      </c>
      <c r="F55" s="153">
        <f t="shared" si="54"/>
        <v>0</v>
      </c>
      <c r="G55" s="152">
        <v>0</v>
      </c>
      <c r="H55" s="153">
        <f t="shared" si="55"/>
        <v>0</v>
      </c>
      <c r="I55" s="152">
        <v>23</v>
      </c>
      <c r="J55" s="153">
        <f t="shared" si="56"/>
        <v>1</v>
      </c>
      <c r="K55" s="152">
        <v>23</v>
      </c>
      <c r="L55" s="154">
        <f t="shared" si="57"/>
        <v>1</v>
      </c>
      <c r="M55" s="154">
        <f t="shared" si="58"/>
        <v>2</v>
      </c>
      <c r="N55" s="154">
        <f t="shared" si="59"/>
        <v>0</v>
      </c>
      <c r="O55" s="154">
        <f t="shared" si="60"/>
        <v>46</v>
      </c>
      <c r="P55" s="154">
        <f t="shared" si="61"/>
        <v>0</v>
      </c>
      <c r="Q55" s="155">
        <f t="shared" si="62"/>
        <v>0</v>
      </c>
      <c r="R55" s="154">
        <v>0</v>
      </c>
      <c r="S55" s="154">
        <f t="shared" si="63"/>
        <v>0</v>
      </c>
      <c r="T55" s="154">
        <v>0</v>
      </c>
      <c r="U55" s="154">
        <f t="shared" si="64"/>
        <v>0</v>
      </c>
      <c r="V55" s="154">
        <v>0</v>
      </c>
      <c r="W55" s="154">
        <f t="shared" si="65"/>
        <v>0</v>
      </c>
      <c r="X55" s="154">
        <v>0</v>
      </c>
      <c r="Y55" s="154">
        <f t="shared" si="66"/>
        <v>0</v>
      </c>
      <c r="Z55" s="154">
        <f t="shared" si="67"/>
        <v>0</v>
      </c>
      <c r="AA55" s="154">
        <f t="shared" si="68"/>
        <v>0</v>
      </c>
      <c r="AB55" s="154">
        <f t="shared" si="69"/>
        <v>0</v>
      </c>
      <c r="AC55" s="154">
        <f t="shared" si="70"/>
        <v>0</v>
      </c>
      <c r="AD55" s="155">
        <f t="shared" si="71"/>
        <v>0</v>
      </c>
      <c r="AE55" s="152">
        <v>23</v>
      </c>
      <c r="AF55" s="152"/>
      <c r="AG55" s="152">
        <v>0</v>
      </c>
      <c r="AH55" s="154">
        <f t="shared" si="72"/>
        <v>0</v>
      </c>
      <c r="AI55" s="152"/>
      <c r="AJ55" s="152">
        <v>0</v>
      </c>
      <c r="AK55" s="154">
        <f t="shared" si="20"/>
        <v>0</v>
      </c>
      <c r="AL55" s="152"/>
      <c r="AM55" s="152">
        <v>0</v>
      </c>
      <c r="AN55" s="154">
        <f t="shared" si="52"/>
        <v>0</v>
      </c>
      <c r="AO55" s="152">
        <v>0</v>
      </c>
      <c r="AP55" s="154">
        <f t="shared" si="21"/>
        <v>0</v>
      </c>
      <c r="AQ55" s="152">
        <v>0</v>
      </c>
      <c r="AR55" s="152">
        <v>0</v>
      </c>
      <c r="AS55" s="154">
        <f t="shared" si="22"/>
        <v>0</v>
      </c>
      <c r="AT55" s="154">
        <f t="shared" si="47"/>
        <v>0</v>
      </c>
      <c r="AU55" s="154">
        <f t="shared" si="48"/>
        <v>0</v>
      </c>
      <c r="AV55" s="154">
        <f t="shared" si="49"/>
        <v>0</v>
      </c>
      <c r="AW55" s="154">
        <f t="shared" si="50"/>
        <v>0</v>
      </c>
      <c r="AX55" s="156">
        <f t="shared" si="51"/>
        <v>0</v>
      </c>
      <c r="AY55" s="157"/>
      <c r="AZ55" s="157">
        <v>48</v>
      </c>
      <c r="BA55" s="158">
        <v>0</v>
      </c>
      <c r="BB55" s="157">
        <v>0</v>
      </c>
      <c r="BC55" s="157">
        <v>0</v>
      </c>
      <c r="BD55" s="159">
        <f t="shared" si="24"/>
        <v>71</v>
      </c>
      <c r="BE55" s="160">
        <f t="shared" si="25"/>
        <v>0</v>
      </c>
      <c r="BF55" s="161">
        <f t="shared" si="26"/>
        <v>0</v>
      </c>
      <c r="BG55" s="160">
        <f t="shared" si="27"/>
        <v>23</v>
      </c>
      <c r="BH55" s="160">
        <f t="shared" si="28"/>
        <v>0</v>
      </c>
      <c r="BI55" s="160">
        <f t="shared" si="29"/>
        <v>0</v>
      </c>
      <c r="BJ55" s="160">
        <f t="shared" si="30"/>
        <v>0</v>
      </c>
      <c r="BK55" s="160">
        <f t="shared" si="31"/>
        <v>0</v>
      </c>
      <c r="BL55" s="160">
        <f t="shared" si="32"/>
        <v>0</v>
      </c>
      <c r="BM55" s="160">
        <f t="shared" si="33"/>
        <v>0</v>
      </c>
      <c r="BN55" s="160">
        <f t="shared" si="34"/>
        <v>48</v>
      </c>
      <c r="BO55" s="160">
        <f t="shared" si="35"/>
        <v>0</v>
      </c>
      <c r="BP55" s="160">
        <f t="shared" si="36"/>
        <v>0</v>
      </c>
      <c r="BQ55" s="160">
        <f t="shared" si="37"/>
        <v>0</v>
      </c>
      <c r="BR55" s="160">
        <f t="shared" si="38"/>
        <v>48</v>
      </c>
      <c r="BS55" s="160">
        <f t="shared" si="39"/>
        <v>23</v>
      </c>
      <c r="BT55" s="160">
        <f t="shared" si="40"/>
        <v>0</v>
      </c>
      <c r="BU55" s="160">
        <f t="shared" si="41"/>
        <v>0</v>
      </c>
      <c r="BV55" s="160">
        <f t="shared" si="42"/>
        <v>0</v>
      </c>
      <c r="BW55" s="160">
        <f t="shared" si="43"/>
        <v>0</v>
      </c>
      <c r="BX55" s="160">
        <f t="shared" si="44"/>
        <v>0</v>
      </c>
      <c r="BY55" s="161">
        <f t="shared" si="45"/>
        <v>71</v>
      </c>
      <c r="BZ55" s="162">
        <f t="shared" si="46"/>
        <v>71</v>
      </c>
    </row>
    <row r="56" spans="1:78" s="165" customFormat="1" ht="14.25">
      <c r="A56" s="150" t="s">
        <v>20</v>
      </c>
      <c r="B56" s="151" t="s">
        <v>127</v>
      </c>
      <c r="C56" s="152">
        <v>23</v>
      </c>
      <c r="D56" s="153">
        <f t="shared" si="73"/>
        <v>1</v>
      </c>
      <c r="E56" s="152">
        <v>25</v>
      </c>
      <c r="F56" s="153">
        <f t="shared" si="54"/>
        <v>1</v>
      </c>
      <c r="G56" s="152">
        <v>0</v>
      </c>
      <c r="H56" s="153">
        <f t="shared" si="55"/>
        <v>0</v>
      </c>
      <c r="I56" s="152">
        <v>21</v>
      </c>
      <c r="J56" s="153">
        <f t="shared" si="56"/>
        <v>1</v>
      </c>
      <c r="K56" s="152">
        <v>23</v>
      </c>
      <c r="L56" s="154">
        <f t="shared" si="57"/>
        <v>1</v>
      </c>
      <c r="M56" s="154">
        <f t="shared" si="58"/>
        <v>4</v>
      </c>
      <c r="N56" s="154">
        <f t="shared" si="59"/>
        <v>0</v>
      </c>
      <c r="O56" s="154">
        <f t="shared" si="60"/>
        <v>92</v>
      </c>
      <c r="P56" s="154">
        <f t="shared" si="61"/>
        <v>23</v>
      </c>
      <c r="Q56" s="155">
        <f t="shared" si="62"/>
        <v>23</v>
      </c>
      <c r="R56" s="154">
        <v>0</v>
      </c>
      <c r="S56" s="154">
        <f t="shared" si="63"/>
        <v>0</v>
      </c>
      <c r="T56" s="154">
        <v>0</v>
      </c>
      <c r="U56" s="154">
        <f t="shared" si="64"/>
        <v>0</v>
      </c>
      <c r="V56" s="154">
        <v>0</v>
      </c>
      <c r="W56" s="154">
        <f t="shared" si="65"/>
        <v>0</v>
      </c>
      <c r="X56" s="154">
        <v>0</v>
      </c>
      <c r="Y56" s="154">
        <f t="shared" si="66"/>
        <v>0</v>
      </c>
      <c r="Z56" s="154">
        <f t="shared" si="67"/>
        <v>0</v>
      </c>
      <c r="AA56" s="154">
        <f t="shared" si="68"/>
        <v>0</v>
      </c>
      <c r="AB56" s="154">
        <f t="shared" si="69"/>
        <v>0</v>
      </c>
      <c r="AC56" s="154">
        <f t="shared" si="70"/>
        <v>0</v>
      </c>
      <c r="AD56" s="155">
        <f t="shared" si="71"/>
        <v>0</v>
      </c>
      <c r="AE56" s="152">
        <v>24</v>
      </c>
      <c r="AF56" s="152"/>
      <c r="AG56" s="152">
        <v>23</v>
      </c>
      <c r="AH56" s="154">
        <f t="shared" si="72"/>
        <v>1</v>
      </c>
      <c r="AI56" s="152">
        <v>22</v>
      </c>
      <c r="AJ56" s="152">
        <v>0</v>
      </c>
      <c r="AK56" s="154">
        <f t="shared" si="20"/>
        <v>0</v>
      </c>
      <c r="AL56" s="152"/>
      <c r="AM56" s="152">
        <v>22</v>
      </c>
      <c r="AN56" s="154">
        <f t="shared" si="52"/>
        <v>1</v>
      </c>
      <c r="AO56" s="152">
        <v>0</v>
      </c>
      <c r="AP56" s="154">
        <f t="shared" si="21"/>
        <v>0</v>
      </c>
      <c r="AQ56" s="152">
        <v>20</v>
      </c>
      <c r="AR56" s="152">
        <v>22</v>
      </c>
      <c r="AS56" s="154">
        <f t="shared" si="22"/>
        <v>1</v>
      </c>
      <c r="AT56" s="154">
        <f t="shared" si="47"/>
        <v>3</v>
      </c>
      <c r="AU56" s="154">
        <f t="shared" si="48"/>
        <v>0</v>
      </c>
      <c r="AV56" s="154">
        <f t="shared" si="49"/>
        <v>67</v>
      </c>
      <c r="AW56" s="154">
        <f t="shared" si="50"/>
        <v>0</v>
      </c>
      <c r="AX56" s="156">
        <f t="shared" si="51"/>
        <v>0</v>
      </c>
      <c r="AY56" s="157">
        <v>25</v>
      </c>
      <c r="AZ56" s="157">
        <v>50</v>
      </c>
      <c r="BA56" s="158">
        <v>23</v>
      </c>
      <c r="BB56" s="157">
        <v>24</v>
      </c>
      <c r="BC56" s="157">
        <v>0</v>
      </c>
      <c r="BD56" s="159">
        <f t="shared" si="24"/>
        <v>211</v>
      </c>
      <c r="BE56" s="160">
        <f t="shared" si="25"/>
        <v>23</v>
      </c>
      <c r="BF56" s="161">
        <f t="shared" si="26"/>
        <v>0</v>
      </c>
      <c r="BG56" s="160">
        <f t="shared" si="27"/>
        <v>24</v>
      </c>
      <c r="BH56" s="160">
        <f t="shared" si="28"/>
        <v>0</v>
      </c>
      <c r="BI56" s="160">
        <f t="shared" si="29"/>
        <v>22</v>
      </c>
      <c r="BJ56" s="160">
        <f t="shared" si="30"/>
        <v>0</v>
      </c>
      <c r="BK56" s="160">
        <f t="shared" si="31"/>
        <v>20</v>
      </c>
      <c r="BL56" s="160">
        <f t="shared" si="32"/>
        <v>0</v>
      </c>
      <c r="BM56" s="160">
        <f t="shared" si="33"/>
        <v>25</v>
      </c>
      <c r="BN56" s="160">
        <f t="shared" si="34"/>
        <v>50</v>
      </c>
      <c r="BO56" s="160">
        <f t="shared" si="35"/>
        <v>23</v>
      </c>
      <c r="BP56" s="160">
        <f t="shared" si="36"/>
        <v>24</v>
      </c>
      <c r="BQ56" s="160">
        <f t="shared" si="37"/>
        <v>0</v>
      </c>
      <c r="BR56" s="160">
        <f t="shared" si="38"/>
        <v>50</v>
      </c>
      <c r="BS56" s="160">
        <f t="shared" si="39"/>
        <v>25</v>
      </c>
      <c r="BT56" s="160">
        <f t="shared" si="40"/>
        <v>24</v>
      </c>
      <c r="BU56" s="160">
        <f t="shared" si="41"/>
        <v>24</v>
      </c>
      <c r="BV56" s="160">
        <f t="shared" si="42"/>
        <v>23</v>
      </c>
      <c r="BW56" s="160">
        <f t="shared" si="43"/>
        <v>23</v>
      </c>
      <c r="BX56" s="160">
        <f t="shared" si="44"/>
        <v>22</v>
      </c>
      <c r="BY56" s="161">
        <f t="shared" si="45"/>
        <v>191</v>
      </c>
      <c r="BZ56" s="162">
        <f t="shared" si="46"/>
        <v>191</v>
      </c>
    </row>
    <row r="57" spans="1:78" s="165" customFormat="1" ht="14.25">
      <c r="A57" s="150" t="s">
        <v>20</v>
      </c>
      <c r="B57" s="151" t="s">
        <v>129</v>
      </c>
      <c r="C57" s="152">
        <v>0</v>
      </c>
      <c r="D57" s="153">
        <f t="shared" si="73"/>
        <v>0</v>
      </c>
      <c r="E57" s="152">
        <v>0</v>
      </c>
      <c r="F57" s="153">
        <f t="shared" si="54"/>
        <v>0</v>
      </c>
      <c r="G57" s="152">
        <v>0</v>
      </c>
      <c r="H57" s="153">
        <f t="shared" si="55"/>
        <v>0</v>
      </c>
      <c r="I57" s="152">
        <v>24</v>
      </c>
      <c r="J57" s="153">
        <f t="shared" si="56"/>
        <v>1</v>
      </c>
      <c r="K57" s="152">
        <v>20</v>
      </c>
      <c r="L57" s="154">
        <f t="shared" si="57"/>
        <v>1</v>
      </c>
      <c r="M57" s="154">
        <f t="shared" si="58"/>
        <v>2</v>
      </c>
      <c r="N57" s="154">
        <f t="shared" si="59"/>
        <v>0</v>
      </c>
      <c r="O57" s="154">
        <f t="shared" si="60"/>
        <v>44</v>
      </c>
      <c r="P57" s="154">
        <f t="shared" si="61"/>
        <v>0</v>
      </c>
      <c r="Q57" s="155">
        <f t="shared" si="62"/>
        <v>0</v>
      </c>
      <c r="R57" s="154">
        <v>0</v>
      </c>
      <c r="S57" s="154">
        <f t="shared" si="63"/>
        <v>0</v>
      </c>
      <c r="T57" s="154">
        <v>0</v>
      </c>
      <c r="U57" s="154">
        <f t="shared" si="64"/>
        <v>0</v>
      </c>
      <c r="V57" s="154">
        <v>0</v>
      </c>
      <c r="W57" s="154">
        <f t="shared" si="65"/>
        <v>0</v>
      </c>
      <c r="X57" s="154">
        <v>0</v>
      </c>
      <c r="Y57" s="154">
        <f t="shared" si="66"/>
        <v>0</v>
      </c>
      <c r="Z57" s="154">
        <f t="shared" si="67"/>
        <v>0</v>
      </c>
      <c r="AA57" s="154">
        <f t="shared" si="68"/>
        <v>0</v>
      </c>
      <c r="AB57" s="154">
        <f t="shared" si="69"/>
        <v>0</v>
      </c>
      <c r="AC57" s="154">
        <f t="shared" si="70"/>
        <v>0</v>
      </c>
      <c r="AD57" s="155">
        <f t="shared" si="71"/>
        <v>0</v>
      </c>
      <c r="AE57" s="152">
        <v>24</v>
      </c>
      <c r="AF57" s="152"/>
      <c r="AG57" s="152">
        <v>0</v>
      </c>
      <c r="AH57" s="154">
        <f t="shared" si="72"/>
        <v>0</v>
      </c>
      <c r="AI57" s="152">
        <v>25</v>
      </c>
      <c r="AJ57" s="152">
        <v>23</v>
      </c>
      <c r="AK57" s="154">
        <f t="shared" si="20"/>
        <v>1</v>
      </c>
      <c r="AL57" s="152"/>
      <c r="AM57" s="152">
        <v>0</v>
      </c>
      <c r="AN57" s="154">
        <f t="shared" si="52"/>
        <v>0</v>
      </c>
      <c r="AO57" s="152">
        <v>0</v>
      </c>
      <c r="AP57" s="154">
        <f t="shared" si="21"/>
        <v>0</v>
      </c>
      <c r="AQ57" s="152">
        <v>0</v>
      </c>
      <c r="AR57" s="152">
        <v>0</v>
      </c>
      <c r="AS57" s="154">
        <f t="shared" si="22"/>
        <v>0</v>
      </c>
      <c r="AT57" s="154">
        <f t="shared" si="47"/>
        <v>1</v>
      </c>
      <c r="AU57" s="154">
        <f t="shared" si="48"/>
        <v>0</v>
      </c>
      <c r="AV57" s="154">
        <f t="shared" si="49"/>
        <v>23</v>
      </c>
      <c r="AW57" s="154">
        <f t="shared" si="50"/>
        <v>0</v>
      </c>
      <c r="AX57" s="156">
        <f t="shared" si="51"/>
        <v>0</v>
      </c>
      <c r="AY57" s="157"/>
      <c r="AZ57" s="157">
        <v>0</v>
      </c>
      <c r="BA57" s="158">
        <v>0</v>
      </c>
      <c r="BB57" s="157">
        <v>0</v>
      </c>
      <c r="BC57" s="157">
        <v>0</v>
      </c>
      <c r="BD57" s="159">
        <f t="shared" si="24"/>
        <v>49</v>
      </c>
      <c r="BE57" s="160">
        <f t="shared" si="25"/>
        <v>0</v>
      </c>
      <c r="BF57" s="161">
        <f t="shared" si="26"/>
        <v>0</v>
      </c>
      <c r="BG57" s="160">
        <f t="shared" si="27"/>
        <v>24</v>
      </c>
      <c r="BH57" s="160">
        <f t="shared" si="28"/>
        <v>0</v>
      </c>
      <c r="BI57" s="160">
        <f t="shared" si="29"/>
        <v>25</v>
      </c>
      <c r="BJ57" s="160">
        <f t="shared" si="30"/>
        <v>0</v>
      </c>
      <c r="BK57" s="160">
        <f t="shared" si="31"/>
        <v>0</v>
      </c>
      <c r="BL57" s="160">
        <f t="shared" si="32"/>
        <v>0</v>
      </c>
      <c r="BM57" s="160">
        <f t="shared" si="33"/>
        <v>0</v>
      </c>
      <c r="BN57" s="160">
        <f t="shared" si="34"/>
        <v>0</v>
      </c>
      <c r="BO57" s="160">
        <f t="shared" si="35"/>
        <v>0</v>
      </c>
      <c r="BP57" s="160">
        <f t="shared" si="36"/>
        <v>0</v>
      </c>
      <c r="BQ57" s="160">
        <f t="shared" si="37"/>
        <v>0</v>
      </c>
      <c r="BR57" s="160">
        <f t="shared" si="38"/>
        <v>25</v>
      </c>
      <c r="BS57" s="160">
        <f t="shared" si="39"/>
        <v>24</v>
      </c>
      <c r="BT57" s="160">
        <f t="shared" si="40"/>
        <v>0</v>
      </c>
      <c r="BU57" s="160">
        <f t="shared" si="41"/>
        <v>0</v>
      </c>
      <c r="BV57" s="160">
        <f t="shared" si="42"/>
        <v>0</v>
      </c>
      <c r="BW57" s="160">
        <f t="shared" si="43"/>
        <v>0</v>
      </c>
      <c r="BX57" s="160">
        <f t="shared" si="44"/>
        <v>0</v>
      </c>
      <c r="BY57" s="161">
        <f t="shared" si="45"/>
        <v>49</v>
      </c>
      <c r="BZ57" s="162">
        <f t="shared" si="46"/>
        <v>49</v>
      </c>
    </row>
    <row r="58" spans="1:78" s="165" customFormat="1" ht="14.25">
      <c r="A58" s="150" t="s">
        <v>20</v>
      </c>
      <c r="B58" s="150" t="s">
        <v>100</v>
      </c>
      <c r="C58" s="152">
        <v>25</v>
      </c>
      <c r="D58" s="153">
        <f t="shared" si="73"/>
        <v>1</v>
      </c>
      <c r="E58" s="152">
        <v>25</v>
      </c>
      <c r="F58" s="153">
        <f t="shared" si="54"/>
        <v>1</v>
      </c>
      <c r="G58" s="152">
        <v>25</v>
      </c>
      <c r="H58" s="153">
        <f t="shared" si="55"/>
        <v>1</v>
      </c>
      <c r="I58" s="152">
        <v>25</v>
      </c>
      <c r="J58" s="153">
        <f t="shared" si="56"/>
        <v>1</v>
      </c>
      <c r="K58" s="152">
        <v>25</v>
      </c>
      <c r="L58" s="154">
        <f t="shared" si="57"/>
        <v>1</v>
      </c>
      <c r="M58" s="154">
        <f t="shared" si="58"/>
        <v>5</v>
      </c>
      <c r="N58" s="154">
        <f t="shared" si="59"/>
        <v>25</v>
      </c>
      <c r="O58" s="154">
        <f t="shared" si="60"/>
        <v>100</v>
      </c>
      <c r="P58" s="154">
        <f t="shared" si="61"/>
        <v>25</v>
      </c>
      <c r="Q58" s="155">
        <f t="shared" si="62"/>
        <v>25</v>
      </c>
      <c r="R58" s="154">
        <v>25</v>
      </c>
      <c r="S58" s="154">
        <f t="shared" si="63"/>
        <v>1</v>
      </c>
      <c r="T58" s="154">
        <v>25</v>
      </c>
      <c r="U58" s="154">
        <f t="shared" si="64"/>
        <v>1</v>
      </c>
      <c r="V58" s="154">
        <v>25</v>
      </c>
      <c r="W58" s="154">
        <f t="shared" si="65"/>
        <v>1</v>
      </c>
      <c r="X58" s="154">
        <v>25</v>
      </c>
      <c r="Y58" s="154">
        <f t="shared" si="66"/>
        <v>1</v>
      </c>
      <c r="Z58" s="154">
        <f t="shared" si="67"/>
        <v>4</v>
      </c>
      <c r="AA58" s="154">
        <f t="shared" si="68"/>
        <v>25</v>
      </c>
      <c r="AB58" s="154">
        <f t="shared" si="69"/>
        <v>75</v>
      </c>
      <c r="AC58" s="154">
        <f t="shared" si="70"/>
        <v>25</v>
      </c>
      <c r="AD58" s="155">
        <f t="shared" si="71"/>
        <v>25</v>
      </c>
      <c r="AE58" s="152">
        <v>25</v>
      </c>
      <c r="AF58" s="152">
        <v>25</v>
      </c>
      <c r="AG58" s="152">
        <v>25</v>
      </c>
      <c r="AH58" s="154">
        <f t="shared" si="72"/>
        <v>1</v>
      </c>
      <c r="AI58" s="152"/>
      <c r="AJ58" s="152">
        <v>0</v>
      </c>
      <c r="AK58" s="154">
        <f t="shared" si="20"/>
        <v>0</v>
      </c>
      <c r="AL58" s="152"/>
      <c r="AM58" s="152">
        <v>25</v>
      </c>
      <c r="AN58" s="154">
        <f t="shared" si="52"/>
        <v>1</v>
      </c>
      <c r="AO58" s="152">
        <v>0</v>
      </c>
      <c r="AP58" s="154">
        <f t="shared" si="21"/>
        <v>0</v>
      </c>
      <c r="AQ58" s="152">
        <v>25</v>
      </c>
      <c r="AR58" s="152">
        <v>0</v>
      </c>
      <c r="AS58" s="154">
        <f t="shared" si="22"/>
        <v>0</v>
      </c>
      <c r="AT58" s="154">
        <f t="shared" si="47"/>
        <v>2</v>
      </c>
      <c r="AU58" s="154">
        <f t="shared" si="48"/>
        <v>0</v>
      </c>
      <c r="AV58" s="154">
        <f t="shared" si="49"/>
        <v>50</v>
      </c>
      <c r="AW58" s="154">
        <f t="shared" si="50"/>
        <v>0</v>
      </c>
      <c r="AX58" s="156">
        <f t="shared" si="51"/>
        <v>0</v>
      </c>
      <c r="AY58" s="157">
        <v>25</v>
      </c>
      <c r="AZ58" s="157">
        <v>50</v>
      </c>
      <c r="BA58" s="158"/>
      <c r="BB58" s="157"/>
      <c r="BC58" s="157">
        <v>0</v>
      </c>
      <c r="BD58" s="159">
        <f t="shared" si="24"/>
        <v>200</v>
      </c>
      <c r="BE58" s="160">
        <f t="shared" si="25"/>
        <v>25</v>
      </c>
      <c r="BF58" s="161">
        <f t="shared" si="26"/>
        <v>25</v>
      </c>
      <c r="BG58" s="160">
        <f t="shared" si="27"/>
        <v>25</v>
      </c>
      <c r="BH58" s="160">
        <f t="shared" si="28"/>
        <v>25</v>
      </c>
      <c r="BI58" s="160">
        <f t="shared" si="29"/>
        <v>0</v>
      </c>
      <c r="BJ58" s="160">
        <f t="shared" si="30"/>
        <v>0</v>
      </c>
      <c r="BK58" s="160">
        <f t="shared" si="31"/>
        <v>25</v>
      </c>
      <c r="BL58" s="160">
        <f t="shared" si="32"/>
        <v>0</v>
      </c>
      <c r="BM58" s="160">
        <f t="shared" si="33"/>
        <v>25</v>
      </c>
      <c r="BN58" s="160">
        <f t="shared" si="34"/>
        <v>50</v>
      </c>
      <c r="BO58" s="160">
        <f t="shared" si="35"/>
        <v>0</v>
      </c>
      <c r="BP58" s="160">
        <f t="shared" si="36"/>
        <v>0</v>
      </c>
      <c r="BQ58" s="160">
        <f t="shared" si="37"/>
        <v>0</v>
      </c>
      <c r="BR58" s="160">
        <f t="shared" si="38"/>
        <v>50</v>
      </c>
      <c r="BS58" s="160">
        <f t="shared" si="39"/>
        <v>25</v>
      </c>
      <c r="BT58" s="160">
        <f t="shared" si="40"/>
        <v>25</v>
      </c>
      <c r="BU58" s="160">
        <f t="shared" si="41"/>
        <v>25</v>
      </c>
      <c r="BV58" s="160">
        <f t="shared" si="42"/>
        <v>25</v>
      </c>
      <c r="BW58" s="160">
        <f t="shared" si="43"/>
        <v>25</v>
      </c>
      <c r="BX58" s="160">
        <f t="shared" si="44"/>
        <v>25</v>
      </c>
      <c r="BY58" s="161">
        <f t="shared" si="45"/>
        <v>200</v>
      </c>
      <c r="BZ58" s="162">
        <f t="shared" si="46"/>
        <v>200</v>
      </c>
    </row>
    <row r="59" spans="1:78" s="165" customFormat="1" ht="14.25">
      <c r="A59" s="150" t="s">
        <v>20</v>
      </c>
      <c r="B59" s="150" t="s">
        <v>81</v>
      </c>
      <c r="C59" s="152">
        <v>0</v>
      </c>
      <c r="D59" s="153">
        <f t="shared" si="73"/>
        <v>0</v>
      </c>
      <c r="E59" s="152">
        <v>0</v>
      </c>
      <c r="F59" s="153">
        <f t="shared" si="54"/>
        <v>0</v>
      </c>
      <c r="G59" s="152">
        <v>0</v>
      </c>
      <c r="H59" s="153">
        <f t="shared" si="55"/>
        <v>0</v>
      </c>
      <c r="I59" s="152">
        <v>0</v>
      </c>
      <c r="J59" s="153">
        <f t="shared" si="56"/>
        <v>0</v>
      </c>
      <c r="K59" s="152">
        <v>0</v>
      </c>
      <c r="L59" s="154">
        <f t="shared" si="57"/>
        <v>0</v>
      </c>
      <c r="M59" s="154">
        <f t="shared" si="58"/>
        <v>0</v>
      </c>
      <c r="N59" s="154">
        <f t="shared" si="59"/>
        <v>0</v>
      </c>
      <c r="O59" s="154">
        <f t="shared" si="60"/>
        <v>0</v>
      </c>
      <c r="P59" s="154">
        <f t="shared" si="61"/>
        <v>0</v>
      </c>
      <c r="Q59" s="155">
        <f t="shared" si="62"/>
        <v>0</v>
      </c>
      <c r="R59" s="154">
        <v>0</v>
      </c>
      <c r="S59" s="154">
        <f t="shared" si="63"/>
        <v>0</v>
      </c>
      <c r="T59" s="154">
        <v>0</v>
      </c>
      <c r="U59" s="154">
        <f t="shared" si="64"/>
        <v>0</v>
      </c>
      <c r="V59" s="154">
        <v>0</v>
      </c>
      <c r="W59" s="154">
        <f t="shared" si="65"/>
        <v>0</v>
      </c>
      <c r="X59" s="154">
        <v>0</v>
      </c>
      <c r="Y59" s="154">
        <f t="shared" si="66"/>
        <v>0</v>
      </c>
      <c r="Z59" s="154">
        <f t="shared" si="67"/>
        <v>0</v>
      </c>
      <c r="AA59" s="154">
        <f t="shared" si="68"/>
        <v>0</v>
      </c>
      <c r="AB59" s="154">
        <f t="shared" si="69"/>
        <v>0</v>
      </c>
      <c r="AC59" s="154">
        <f t="shared" si="70"/>
        <v>0</v>
      </c>
      <c r="AD59" s="155">
        <f t="shared" si="71"/>
        <v>0</v>
      </c>
      <c r="AE59" s="152"/>
      <c r="AF59" s="152"/>
      <c r="AG59" s="152">
        <v>0</v>
      </c>
      <c r="AH59" s="154">
        <f t="shared" si="72"/>
        <v>0</v>
      </c>
      <c r="AI59" s="152"/>
      <c r="AJ59" s="152">
        <v>0</v>
      </c>
      <c r="AK59" s="154">
        <f t="shared" si="20"/>
        <v>0</v>
      </c>
      <c r="AL59" s="152"/>
      <c r="AM59" s="152">
        <v>0</v>
      </c>
      <c r="AN59" s="154">
        <f t="shared" si="52"/>
        <v>0</v>
      </c>
      <c r="AO59" s="152">
        <v>0</v>
      </c>
      <c r="AP59" s="154">
        <f t="shared" si="21"/>
        <v>0</v>
      </c>
      <c r="AQ59" s="152"/>
      <c r="AR59" s="152">
        <v>0</v>
      </c>
      <c r="AS59" s="154">
        <f t="shared" si="22"/>
        <v>0</v>
      </c>
      <c r="AT59" s="154">
        <f t="shared" si="47"/>
        <v>0</v>
      </c>
      <c r="AU59" s="154">
        <f t="shared" si="48"/>
        <v>0</v>
      </c>
      <c r="AV59" s="154">
        <f t="shared" si="49"/>
        <v>0</v>
      </c>
      <c r="AW59" s="154">
        <f t="shared" si="50"/>
        <v>0</v>
      </c>
      <c r="AX59" s="156">
        <f t="shared" si="51"/>
        <v>0</v>
      </c>
      <c r="AY59" s="157"/>
      <c r="AZ59" s="157">
        <v>0</v>
      </c>
      <c r="BA59" s="158">
        <v>0</v>
      </c>
      <c r="BB59" s="157">
        <v>0</v>
      </c>
      <c r="BC59" s="157">
        <v>0</v>
      </c>
      <c r="BD59" s="159">
        <f t="shared" si="24"/>
        <v>0</v>
      </c>
      <c r="BE59" s="160">
        <f t="shared" si="25"/>
        <v>0</v>
      </c>
      <c r="BF59" s="161">
        <f t="shared" si="26"/>
        <v>0</v>
      </c>
      <c r="BG59" s="160">
        <f t="shared" si="27"/>
        <v>0</v>
      </c>
      <c r="BH59" s="160">
        <f t="shared" si="28"/>
        <v>0</v>
      </c>
      <c r="BI59" s="160">
        <f t="shared" si="29"/>
        <v>0</v>
      </c>
      <c r="BJ59" s="160">
        <f t="shared" si="30"/>
        <v>0</v>
      </c>
      <c r="BK59" s="160">
        <f t="shared" si="31"/>
        <v>0</v>
      </c>
      <c r="BL59" s="160">
        <f t="shared" si="32"/>
        <v>0</v>
      </c>
      <c r="BM59" s="160">
        <f t="shared" si="33"/>
        <v>0</v>
      </c>
      <c r="BN59" s="160">
        <f t="shared" si="34"/>
        <v>0</v>
      </c>
      <c r="BO59" s="160">
        <f t="shared" si="35"/>
        <v>0</v>
      </c>
      <c r="BP59" s="160">
        <f t="shared" si="36"/>
        <v>0</v>
      </c>
      <c r="BQ59" s="160">
        <f t="shared" si="37"/>
        <v>0</v>
      </c>
      <c r="BR59" s="160">
        <f t="shared" si="38"/>
        <v>0</v>
      </c>
      <c r="BS59" s="160">
        <f t="shared" si="39"/>
        <v>0</v>
      </c>
      <c r="BT59" s="160">
        <f t="shared" si="40"/>
        <v>0</v>
      </c>
      <c r="BU59" s="160">
        <f t="shared" si="41"/>
        <v>0</v>
      </c>
      <c r="BV59" s="160">
        <f t="shared" si="42"/>
        <v>0</v>
      </c>
      <c r="BW59" s="160">
        <f t="shared" si="43"/>
        <v>0</v>
      </c>
      <c r="BX59" s="160">
        <f t="shared" si="44"/>
        <v>0</v>
      </c>
      <c r="BY59" s="161">
        <f t="shared" si="45"/>
        <v>0</v>
      </c>
      <c r="BZ59" s="162">
        <f t="shared" si="46"/>
        <v>0</v>
      </c>
    </row>
    <row r="60" spans="1:78" s="165" customFormat="1" ht="14.25">
      <c r="A60" s="150" t="s">
        <v>20</v>
      </c>
      <c r="B60" s="150" t="s">
        <v>140</v>
      </c>
      <c r="C60" s="152">
        <v>0</v>
      </c>
      <c r="D60" s="153">
        <f t="shared" si="73"/>
        <v>0</v>
      </c>
      <c r="E60" s="152">
        <v>22</v>
      </c>
      <c r="F60" s="153">
        <f t="shared" si="54"/>
        <v>1</v>
      </c>
      <c r="G60" s="152">
        <v>23</v>
      </c>
      <c r="H60" s="153">
        <f t="shared" si="55"/>
        <v>1</v>
      </c>
      <c r="I60" s="152">
        <v>0</v>
      </c>
      <c r="J60" s="153">
        <f t="shared" si="56"/>
        <v>0</v>
      </c>
      <c r="K60" s="152">
        <v>0</v>
      </c>
      <c r="L60" s="154"/>
      <c r="M60" s="154"/>
      <c r="N60" s="154"/>
      <c r="O60" s="154"/>
      <c r="P60" s="154"/>
      <c r="Q60" s="155">
        <f t="shared" si="62"/>
        <v>0</v>
      </c>
      <c r="R60" s="154">
        <v>0</v>
      </c>
      <c r="S60" s="154">
        <f t="shared" si="63"/>
        <v>0</v>
      </c>
      <c r="T60" s="154">
        <v>0</v>
      </c>
      <c r="U60" s="154">
        <f t="shared" si="64"/>
        <v>0</v>
      </c>
      <c r="V60" s="154">
        <v>0</v>
      </c>
      <c r="W60" s="154">
        <f t="shared" si="65"/>
        <v>0</v>
      </c>
      <c r="X60" s="154">
        <v>0</v>
      </c>
      <c r="Y60" s="154">
        <f t="shared" si="66"/>
        <v>0</v>
      </c>
      <c r="Z60" s="154">
        <f t="shared" si="67"/>
        <v>0</v>
      </c>
      <c r="AA60" s="154">
        <f t="shared" si="68"/>
        <v>0</v>
      </c>
      <c r="AB60" s="154">
        <f t="shared" si="69"/>
        <v>0</v>
      </c>
      <c r="AC60" s="154">
        <f t="shared" si="70"/>
        <v>0</v>
      </c>
      <c r="AD60" s="155">
        <f t="shared" si="71"/>
        <v>0</v>
      </c>
      <c r="AE60" s="152"/>
      <c r="AF60" s="152"/>
      <c r="AG60" s="152">
        <v>23</v>
      </c>
      <c r="AH60" s="154">
        <f t="shared" si="72"/>
        <v>1</v>
      </c>
      <c r="AI60" s="152">
        <v>24</v>
      </c>
      <c r="AJ60" s="152">
        <v>0</v>
      </c>
      <c r="AK60" s="154">
        <f t="shared" si="20"/>
        <v>0</v>
      </c>
      <c r="AL60" s="152"/>
      <c r="AM60" s="152">
        <v>23</v>
      </c>
      <c r="AN60" s="154">
        <f t="shared" si="52"/>
        <v>1</v>
      </c>
      <c r="AO60" s="152">
        <v>0</v>
      </c>
      <c r="AP60" s="154">
        <f t="shared" si="21"/>
        <v>0</v>
      </c>
      <c r="AQ60" s="152">
        <v>23</v>
      </c>
      <c r="AR60" s="152">
        <v>0</v>
      </c>
      <c r="AS60" s="154">
        <f t="shared" si="22"/>
        <v>0</v>
      </c>
      <c r="AT60" s="154">
        <f t="shared" si="47"/>
        <v>2</v>
      </c>
      <c r="AU60" s="154">
        <f t="shared" si="48"/>
        <v>0</v>
      </c>
      <c r="AV60" s="154">
        <f t="shared" si="49"/>
        <v>46</v>
      </c>
      <c r="AW60" s="154">
        <f t="shared" si="50"/>
        <v>0</v>
      </c>
      <c r="AX60" s="156">
        <f t="shared" si="51"/>
        <v>0</v>
      </c>
      <c r="AY60" s="157"/>
      <c r="AZ60" s="157">
        <v>0</v>
      </c>
      <c r="BA60" s="158">
        <v>0</v>
      </c>
      <c r="BB60" s="157">
        <v>0</v>
      </c>
      <c r="BC60" s="157"/>
      <c r="BD60" s="159">
        <f t="shared" si="24"/>
        <v>47</v>
      </c>
      <c r="BE60" s="160">
        <f t="shared" si="25"/>
        <v>0</v>
      </c>
      <c r="BF60" s="161">
        <f t="shared" si="26"/>
        <v>0</v>
      </c>
      <c r="BG60" s="160">
        <f t="shared" si="27"/>
        <v>0</v>
      </c>
      <c r="BH60" s="160">
        <f t="shared" si="28"/>
        <v>0</v>
      </c>
      <c r="BI60" s="160">
        <f t="shared" si="29"/>
        <v>24</v>
      </c>
      <c r="BJ60" s="160">
        <f t="shared" si="30"/>
        <v>0</v>
      </c>
      <c r="BK60" s="160">
        <f t="shared" si="31"/>
        <v>23</v>
      </c>
      <c r="BL60" s="160">
        <f t="shared" si="32"/>
        <v>0</v>
      </c>
      <c r="BM60" s="160">
        <f t="shared" si="33"/>
        <v>0</v>
      </c>
      <c r="BN60" s="160">
        <f t="shared" si="34"/>
        <v>0</v>
      </c>
      <c r="BO60" s="160">
        <f t="shared" si="35"/>
        <v>0</v>
      </c>
      <c r="BP60" s="160">
        <f t="shared" si="36"/>
        <v>0</v>
      </c>
      <c r="BQ60" s="160">
        <f t="shared" si="37"/>
        <v>0</v>
      </c>
      <c r="BR60" s="160">
        <f t="shared" si="38"/>
        <v>24</v>
      </c>
      <c r="BS60" s="160">
        <f t="shared" si="39"/>
        <v>23</v>
      </c>
      <c r="BT60" s="160">
        <f t="shared" si="40"/>
        <v>0</v>
      </c>
      <c r="BU60" s="160">
        <f t="shared" si="41"/>
        <v>0</v>
      </c>
      <c r="BV60" s="160">
        <f t="shared" si="42"/>
        <v>0</v>
      </c>
      <c r="BW60" s="160">
        <f t="shared" si="43"/>
        <v>0</v>
      </c>
      <c r="BX60" s="160">
        <f t="shared" si="44"/>
        <v>0</v>
      </c>
      <c r="BY60" s="161">
        <f t="shared" si="45"/>
        <v>47</v>
      </c>
      <c r="BZ60" s="162">
        <f t="shared" si="46"/>
        <v>47</v>
      </c>
    </row>
    <row r="61" spans="1:78" s="165" customFormat="1" ht="14.25">
      <c r="A61" s="150" t="s">
        <v>20</v>
      </c>
      <c r="B61" s="150" t="s">
        <v>95</v>
      </c>
      <c r="C61" s="152">
        <v>0</v>
      </c>
      <c r="D61" s="153">
        <f t="shared" si="73"/>
        <v>0</v>
      </c>
      <c r="E61" s="152">
        <v>23</v>
      </c>
      <c r="F61" s="153">
        <f t="shared" si="54"/>
        <v>1</v>
      </c>
      <c r="G61" s="152">
        <v>0</v>
      </c>
      <c r="H61" s="153">
        <f t="shared" si="55"/>
        <v>0</v>
      </c>
      <c r="I61" s="152">
        <v>0</v>
      </c>
      <c r="J61" s="153">
        <f t="shared" si="56"/>
        <v>0</v>
      </c>
      <c r="K61" s="152">
        <v>0</v>
      </c>
      <c r="L61" s="154">
        <f aca="true" t="shared" si="74" ref="L61:L77">IF(K61&gt;0,1,0)</f>
        <v>0</v>
      </c>
      <c r="M61" s="154">
        <f aca="true" t="shared" si="75" ref="M61:M77">SUM(D61+F61+H61+J61+L61)</f>
        <v>1</v>
      </c>
      <c r="N61" s="154">
        <f aca="true" t="shared" si="76" ref="N61:N77">MIN(C61,E61,G61,I61,K61)</f>
        <v>0</v>
      </c>
      <c r="O61" s="154">
        <f aca="true" t="shared" si="77" ref="O61:O77">SUM(C61+E61+G61+I61+K61)-N61</f>
        <v>23</v>
      </c>
      <c r="P61" s="154">
        <f aca="true" t="shared" si="78" ref="P61:P77">IF(M61&gt;=4,O61/4,0)</f>
        <v>0</v>
      </c>
      <c r="Q61" s="155">
        <f t="shared" si="62"/>
        <v>0</v>
      </c>
      <c r="R61" s="154">
        <v>0</v>
      </c>
      <c r="S61" s="154">
        <f t="shared" si="63"/>
        <v>0</v>
      </c>
      <c r="T61" s="154">
        <v>0</v>
      </c>
      <c r="U61" s="154">
        <f t="shared" si="64"/>
        <v>0</v>
      </c>
      <c r="V61" s="154">
        <v>0</v>
      </c>
      <c r="W61" s="154">
        <f t="shared" si="65"/>
        <v>0</v>
      </c>
      <c r="X61" s="154">
        <v>0</v>
      </c>
      <c r="Y61" s="154">
        <f t="shared" si="66"/>
        <v>0</v>
      </c>
      <c r="Z61" s="154">
        <f t="shared" si="67"/>
        <v>0</v>
      </c>
      <c r="AA61" s="154">
        <f t="shared" si="68"/>
        <v>0</v>
      </c>
      <c r="AB61" s="154">
        <f t="shared" si="69"/>
        <v>0</v>
      </c>
      <c r="AC61" s="154">
        <f t="shared" si="70"/>
        <v>0</v>
      </c>
      <c r="AD61" s="155">
        <f t="shared" si="71"/>
        <v>0</v>
      </c>
      <c r="AE61" s="152"/>
      <c r="AF61" s="152"/>
      <c r="AG61" s="152">
        <v>21</v>
      </c>
      <c r="AH61" s="154">
        <f t="shared" si="72"/>
        <v>1</v>
      </c>
      <c r="AI61" s="152"/>
      <c r="AJ61" s="152">
        <v>0</v>
      </c>
      <c r="AK61" s="154">
        <f t="shared" si="20"/>
        <v>0</v>
      </c>
      <c r="AL61" s="152"/>
      <c r="AM61" s="152">
        <v>22</v>
      </c>
      <c r="AN61" s="154">
        <f t="shared" si="52"/>
        <v>1</v>
      </c>
      <c r="AO61" s="152">
        <v>0</v>
      </c>
      <c r="AP61" s="154">
        <f t="shared" si="21"/>
        <v>0</v>
      </c>
      <c r="AQ61" s="152"/>
      <c r="AR61" s="152">
        <v>25</v>
      </c>
      <c r="AS61" s="154">
        <f t="shared" si="22"/>
        <v>1</v>
      </c>
      <c r="AT61" s="154">
        <f t="shared" si="47"/>
        <v>3</v>
      </c>
      <c r="AU61" s="154">
        <f t="shared" si="48"/>
        <v>0</v>
      </c>
      <c r="AV61" s="154">
        <f t="shared" si="49"/>
        <v>68</v>
      </c>
      <c r="AW61" s="154">
        <f t="shared" si="50"/>
        <v>0</v>
      </c>
      <c r="AX61" s="156">
        <f t="shared" si="51"/>
        <v>0</v>
      </c>
      <c r="AY61" s="157"/>
      <c r="AZ61" s="157"/>
      <c r="BA61" s="158"/>
      <c r="BB61" s="157">
        <v>25</v>
      </c>
      <c r="BC61" s="157">
        <v>0</v>
      </c>
      <c r="BD61" s="159">
        <f t="shared" si="24"/>
        <v>25</v>
      </c>
      <c r="BE61" s="160">
        <f t="shared" si="25"/>
        <v>0</v>
      </c>
      <c r="BF61" s="161">
        <f t="shared" si="26"/>
        <v>0</v>
      </c>
      <c r="BG61" s="160">
        <f t="shared" si="27"/>
        <v>0</v>
      </c>
      <c r="BH61" s="160">
        <f t="shared" si="28"/>
        <v>0</v>
      </c>
      <c r="BI61" s="160">
        <f t="shared" si="29"/>
        <v>0</v>
      </c>
      <c r="BJ61" s="160">
        <f t="shared" si="30"/>
        <v>0</v>
      </c>
      <c r="BK61" s="160">
        <f t="shared" si="31"/>
        <v>0</v>
      </c>
      <c r="BL61" s="160">
        <f t="shared" si="32"/>
        <v>0</v>
      </c>
      <c r="BM61" s="160">
        <f t="shared" si="33"/>
        <v>0</v>
      </c>
      <c r="BN61" s="160">
        <f t="shared" si="34"/>
        <v>0</v>
      </c>
      <c r="BO61" s="160">
        <f t="shared" si="35"/>
        <v>0</v>
      </c>
      <c r="BP61" s="160">
        <f t="shared" si="36"/>
        <v>25</v>
      </c>
      <c r="BQ61" s="160">
        <f t="shared" si="37"/>
        <v>0</v>
      </c>
      <c r="BR61" s="160">
        <f t="shared" si="38"/>
        <v>25</v>
      </c>
      <c r="BS61" s="160">
        <f t="shared" si="39"/>
        <v>0</v>
      </c>
      <c r="BT61" s="160">
        <f t="shared" si="40"/>
        <v>0</v>
      </c>
      <c r="BU61" s="160">
        <f t="shared" si="41"/>
        <v>0</v>
      </c>
      <c r="BV61" s="160">
        <f t="shared" si="42"/>
        <v>0</v>
      </c>
      <c r="BW61" s="160">
        <f t="shared" si="43"/>
        <v>0</v>
      </c>
      <c r="BX61" s="160">
        <f t="shared" si="44"/>
        <v>0</v>
      </c>
      <c r="BY61" s="161">
        <f t="shared" si="45"/>
        <v>25</v>
      </c>
      <c r="BZ61" s="162">
        <f t="shared" si="46"/>
        <v>25</v>
      </c>
    </row>
    <row r="62" spans="1:78" s="165" customFormat="1" ht="14.25">
      <c r="A62" s="150" t="s">
        <v>20</v>
      </c>
      <c r="B62" s="150" t="s">
        <v>144</v>
      </c>
      <c r="C62" s="152">
        <v>0</v>
      </c>
      <c r="D62" s="153">
        <f t="shared" si="73"/>
        <v>0</v>
      </c>
      <c r="E62" s="152">
        <v>0</v>
      </c>
      <c r="F62" s="153">
        <f t="shared" si="54"/>
        <v>0</v>
      </c>
      <c r="G62" s="152">
        <v>0</v>
      </c>
      <c r="H62" s="153">
        <f t="shared" si="55"/>
        <v>0</v>
      </c>
      <c r="I62" s="152">
        <v>0</v>
      </c>
      <c r="J62" s="153">
        <f t="shared" si="56"/>
        <v>0</v>
      </c>
      <c r="K62" s="152">
        <v>0</v>
      </c>
      <c r="L62" s="154">
        <f t="shared" si="74"/>
        <v>0</v>
      </c>
      <c r="M62" s="154">
        <f t="shared" si="75"/>
        <v>0</v>
      </c>
      <c r="N62" s="154">
        <f t="shared" si="76"/>
        <v>0</v>
      </c>
      <c r="O62" s="154">
        <f t="shared" si="77"/>
        <v>0</v>
      </c>
      <c r="P62" s="154">
        <f t="shared" si="78"/>
        <v>0</v>
      </c>
      <c r="Q62" s="155">
        <f t="shared" si="62"/>
        <v>0</v>
      </c>
      <c r="R62" s="154">
        <v>0</v>
      </c>
      <c r="S62" s="154">
        <f t="shared" si="63"/>
        <v>0</v>
      </c>
      <c r="T62" s="154">
        <v>0</v>
      </c>
      <c r="U62" s="154">
        <f t="shared" si="64"/>
        <v>0</v>
      </c>
      <c r="V62" s="154">
        <v>0</v>
      </c>
      <c r="W62" s="154">
        <f t="shared" si="65"/>
        <v>0</v>
      </c>
      <c r="X62" s="154">
        <v>0</v>
      </c>
      <c r="Y62" s="154">
        <f t="shared" si="66"/>
        <v>0</v>
      </c>
      <c r="Z62" s="154">
        <f t="shared" si="67"/>
        <v>0</v>
      </c>
      <c r="AA62" s="154">
        <f t="shared" si="68"/>
        <v>0</v>
      </c>
      <c r="AB62" s="154">
        <f t="shared" si="69"/>
        <v>0</v>
      </c>
      <c r="AC62" s="154">
        <f t="shared" si="70"/>
        <v>0</v>
      </c>
      <c r="AD62" s="155">
        <f t="shared" si="71"/>
        <v>0</v>
      </c>
      <c r="AE62" s="152"/>
      <c r="AF62" s="152"/>
      <c r="AG62" s="152">
        <v>0</v>
      </c>
      <c r="AH62" s="154">
        <f t="shared" si="72"/>
        <v>0</v>
      </c>
      <c r="AI62" s="152"/>
      <c r="AJ62" s="152">
        <v>0</v>
      </c>
      <c r="AK62" s="154">
        <f t="shared" si="20"/>
        <v>0</v>
      </c>
      <c r="AL62" s="152"/>
      <c r="AM62" s="152">
        <v>0</v>
      </c>
      <c r="AN62" s="154">
        <f t="shared" si="52"/>
        <v>0</v>
      </c>
      <c r="AO62" s="152">
        <v>0</v>
      </c>
      <c r="AP62" s="154">
        <f t="shared" si="21"/>
        <v>0</v>
      </c>
      <c r="AQ62" s="152">
        <v>0</v>
      </c>
      <c r="AR62" s="152">
        <v>0</v>
      </c>
      <c r="AS62" s="154">
        <f t="shared" si="22"/>
        <v>0</v>
      </c>
      <c r="AT62" s="154">
        <f t="shared" si="47"/>
        <v>0</v>
      </c>
      <c r="AU62" s="154">
        <f t="shared" si="48"/>
        <v>0</v>
      </c>
      <c r="AV62" s="154">
        <f t="shared" si="49"/>
        <v>0</v>
      </c>
      <c r="AW62" s="154">
        <f t="shared" si="50"/>
        <v>0</v>
      </c>
      <c r="AX62" s="156">
        <f t="shared" si="51"/>
        <v>0</v>
      </c>
      <c r="AY62" s="157"/>
      <c r="AZ62" s="157">
        <v>0</v>
      </c>
      <c r="BA62" s="158">
        <v>0</v>
      </c>
      <c r="BB62" s="157">
        <v>0</v>
      </c>
      <c r="BC62" s="157">
        <v>0</v>
      </c>
      <c r="BD62" s="159">
        <f t="shared" si="24"/>
        <v>0</v>
      </c>
      <c r="BE62" s="160">
        <f t="shared" si="25"/>
        <v>0</v>
      </c>
      <c r="BF62" s="161">
        <f t="shared" si="26"/>
        <v>0</v>
      </c>
      <c r="BG62" s="160">
        <f t="shared" si="27"/>
        <v>0</v>
      </c>
      <c r="BH62" s="160">
        <f t="shared" si="28"/>
        <v>0</v>
      </c>
      <c r="BI62" s="160">
        <f t="shared" si="29"/>
        <v>0</v>
      </c>
      <c r="BJ62" s="160">
        <f t="shared" si="30"/>
        <v>0</v>
      </c>
      <c r="BK62" s="160">
        <f t="shared" si="31"/>
        <v>0</v>
      </c>
      <c r="BL62" s="160">
        <f t="shared" si="32"/>
        <v>0</v>
      </c>
      <c r="BM62" s="160">
        <f t="shared" si="33"/>
        <v>0</v>
      </c>
      <c r="BN62" s="160">
        <f t="shared" si="34"/>
        <v>0</v>
      </c>
      <c r="BO62" s="160">
        <f t="shared" si="35"/>
        <v>0</v>
      </c>
      <c r="BP62" s="160">
        <f t="shared" si="36"/>
        <v>0</v>
      </c>
      <c r="BQ62" s="160">
        <f t="shared" si="37"/>
        <v>0</v>
      </c>
      <c r="BR62" s="160">
        <f t="shared" si="38"/>
        <v>0</v>
      </c>
      <c r="BS62" s="160">
        <f t="shared" si="39"/>
        <v>0</v>
      </c>
      <c r="BT62" s="160">
        <f t="shared" si="40"/>
        <v>0</v>
      </c>
      <c r="BU62" s="160">
        <f t="shared" si="41"/>
        <v>0</v>
      </c>
      <c r="BV62" s="160">
        <f t="shared" si="42"/>
        <v>0</v>
      </c>
      <c r="BW62" s="160">
        <f t="shared" si="43"/>
        <v>0</v>
      </c>
      <c r="BX62" s="160">
        <f t="shared" si="44"/>
        <v>0</v>
      </c>
      <c r="BY62" s="161">
        <f t="shared" si="45"/>
        <v>0</v>
      </c>
      <c r="BZ62" s="162">
        <f t="shared" si="46"/>
        <v>0</v>
      </c>
    </row>
    <row r="63" spans="1:78" s="165" customFormat="1" ht="14.25">
      <c r="A63" s="150" t="s">
        <v>20</v>
      </c>
      <c r="B63" s="150" t="s">
        <v>156</v>
      </c>
      <c r="C63" s="152"/>
      <c r="D63" s="153">
        <f t="shared" si="73"/>
        <v>0</v>
      </c>
      <c r="E63" s="152"/>
      <c r="F63" s="153">
        <f t="shared" si="54"/>
        <v>0</v>
      </c>
      <c r="G63" s="152"/>
      <c r="H63" s="153">
        <f t="shared" si="55"/>
        <v>0</v>
      </c>
      <c r="I63" s="152"/>
      <c r="J63" s="153">
        <f t="shared" si="56"/>
        <v>0</v>
      </c>
      <c r="K63" s="152"/>
      <c r="L63" s="154">
        <f t="shared" si="74"/>
        <v>0</v>
      </c>
      <c r="M63" s="154">
        <f t="shared" si="75"/>
        <v>0</v>
      </c>
      <c r="N63" s="154">
        <f t="shared" si="76"/>
        <v>0</v>
      </c>
      <c r="O63" s="154">
        <f t="shared" si="77"/>
        <v>0</v>
      </c>
      <c r="P63" s="154">
        <f t="shared" si="78"/>
        <v>0</v>
      </c>
      <c r="Q63" s="155">
        <f t="shared" si="62"/>
        <v>0</v>
      </c>
      <c r="R63" s="154"/>
      <c r="S63" s="154"/>
      <c r="T63" s="154"/>
      <c r="U63" s="154"/>
      <c r="V63" s="154"/>
      <c r="W63" s="154"/>
      <c r="X63" s="154"/>
      <c r="Y63" s="154">
        <f t="shared" si="66"/>
        <v>0</v>
      </c>
      <c r="Z63" s="154">
        <f t="shared" si="67"/>
        <v>0</v>
      </c>
      <c r="AA63" s="154">
        <f t="shared" si="68"/>
        <v>0</v>
      </c>
      <c r="AB63" s="154">
        <f t="shared" si="69"/>
        <v>0</v>
      </c>
      <c r="AC63" s="154">
        <f t="shared" si="70"/>
        <v>0</v>
      </c>
      <c r="AD63" s="155">
        <f t="shared" si="71"/>
        <v>0</v>
      </c>
      <c r="AE63" s="152"/>
      <c r="AF63" s="152"/>
      <c r="AG63" s="152"/>
      <c r="AH63" s="154">
        <f t="shared" si="72"/>
        <v>0</v>
      </c>
      <c r="AI63" s="152"/>
      <c r="AJ63" s="152">
        <v>23</v>
      </c>
      <c r="AK63" s="154">
        <f t="shared" si="20"/>
        <v>1</v>
      </c>
      <c r="AL63" s="152"/>
      <c r="AM63" s="152">
        <v>0</v>
      </c>
      <c r="AN63" s="154">
        <f t="shared" si="52"/>
        <v>0</v>
      </c>
      <c r="AO63" s="152">
        <v>0</v>
      </c>
      <c r="AP63" s="154">
        <f t="shared" si="21"/>
        <v>0</v>
      </c>
      <c r="AQ63" s="152"/>
      <c r="AR63" s="152">
        <v>0</v>
      </c>
      <c r="AS63" s="154">
        <f t="shared" si="22"/>
        <v>0</v>
      </c>
      <c r="AT63" s="154">
        <f t="shared" si="47"/>
        <v>1</v>
      </c>
      <c r="AU63" s="154">
        <f t="shared" si="48"/>
        <v>0</v>
      </c>
      <c r="AV63" s="154">
        <f t="shared" si="49"/>
        <v>23</v>
      </c>
      <c r="AW63" s="154">
        <f t="shared" si="50"/>
        <v>0</v>
      </c>
      <c r="AX63" s="156">
        <f t="shared" si="51"/>
        <v>0</v>
      </c>
      <c r="AY63" s="157"/>
      <c r="AZ63" s="157">
        <v>0</v>
      </c>
      <c r="BA63" s="158">
        <v>0</v>
      </c>
      <c r="BB63" s="157"/>
      <c r="BC63" s="157">
        <v>0</v>
      </c>
      <c r="BD63" s="159">
        <f t="shared" si="24"/>
        <v>0</v>
      </c>
      <c r="BE63" s="160">
        <f t="shared" si="25"/>
        <v>0</v>
      </c>
      <c r="BF63" s="161">
        <f t="shared" si="26"/>
        <v>0</v>
      </c>
      <c r="BG63" s="160">
        <f t="shared" si="27"/>
        <v>0</v>
      </c>
      <c r="BH63" s="160">
        <f t="shared" si="28"/>
        <v>0</v>
      </c>
      <c r="BI63" s="160">
        <f t="shared" si="29"/>
        <v>0</v>
      </c>
      <c r="BJ63" s="160">
        <f t="shared" si="30"/>
        <v>0</v>
      </c>
      <c r="BK63" s="160">
        <f t="shared" si="31"/>
        <v>0</v>
      </c>
      <c r="BL63" s="160">
        <f t="shared" si="32"/>
        <v>0</v>
      </c>
      <c r="BM63" s="160">
        <f t="shared" si="33"/>
        <v>0</v>
      </c>
      <c r="BN63" s="160">
        <f t="shared" si="34"/>
        <v>0</v>
      </c>
      <c r="BO63" s="160">
        <f t="shared" si="35"/>
        <v>0</v>
      </c>
      <c r="BP63" s="160">
        <f t="shared" si="36"/>
        <v>0</v>
      </c>
      <c r="BQ63" s="160">
        <f t="shared" si="37"/>
        <v>0</v>
      </c>
      <c r="BR63" s="160">
        <f t="shared" si="38"/>
        <v>0</v>
      </c>
      <c r="BS63" s="160">
        <f t="shared" si="39"/>
        <v>0</v>
      </c>
      <c r="BT63" s="160">
        <f t="shared" si="40"/>
        <v>0</v>
      </c>
      <c r="BU63" s="160">
        <f t="shared" si="41"/>
        <v>0</v>
      </c>
      <c r="BV63" s="160">
        <f t="shared" si="42"/>
        <v>0</v>
      </c>
      <c r="BW63" s="160">
        <f t="shared" si="43"/>
        <v>0</v>
      </c>
      <c r="BX63" s="160">
        <f t="shared" si="44"/>
        <v>0</v>
      </c>
      <c r="BY63" s="161">
        <f t="shared" si="45"/>
        <v>0</v>
      </c>
      <c r="BZ63" s="162">
        <f t="shared" si="46"/>
        <v>0</v>
      </c>
    </row>
    <row r="64" spans="1:78" s="165" customFormat="1" ht="14.25">
      <c r="A64" s="150" t="s">
        <v>21</v>
      </c>
      <c r="B64" s="151" t="s">
        <v>39</v>
      </c>
      <c r="C64" s="152">
        <v>24</v>
      </c>
      <c r="D64" s="153">
        <f t="shared" si="73"/>
        <v>1</v>
      </c>
      <c r="E64" s="152">
        <v>24</v>
      </c>
      <c r="F64" s="153">
        <f t="shared" si="54"/>
        <v>1</v>
      </c>
      <c r="G64" s="152">
        <v>24</v>
      </c>
      <c r="H64" s="153">
        <f t="shared" si="55"/>
        <v>1</v>
      </c>
      <c r="I64" s="152">
        <v>0</v>
      </c>
      <c r="J64" s="153">
        <f t="shared" si="56"/>
        <v>0</v>
      </c>
      <c r="K64" s="152">
        <v>24</v>
      </c>
      <c r="L64" s="154">
        <f t="shared" si="74"/>
        <v>1</v>
      </c>
      <c r="M64" s="154">
        <f t="shared" si="75"/>
        <v>4</v>
      </c>
      <c r="N64" s="154">
        <f t="shared" si="76"/>
        <v>0</v>
      </c>
      <c r="O64" s="154">
        <f t="shared" si="77"/>
        <v>96</v>
      </c>
      <c r="P64" s="154">
        <f t="shared" si="78"/>
        <v>24</v>
      </c>
      <c r="Q64" s="155">
        <f t="shared" si="62"/>
        <v>24</v>
      </c>
      <c r="R64" s="154">
        <v>24</v>
      </c>
      <c r="S64" s="154">
        <f aca="true" t="shared" si="79" ref="S64:S74">IF(R64&gt;0,1,0)</f>
        <v>1</v>
      </c>
      <c r="T64" s="154">
        <v>24</v>
      </c>
      <c r="U64" s="154">
        <f aca="true" t="shared" si="80" ref="U64:U74">IF(T64&gt;0,1,0)</f>
        <v>1</v>
      </c>
      <c r="V64" s="154">
        <v>24</v>
      </c>
      <c r="W64" s="154">
        <f aca="true" t="shared" si="81" ref="W64:W74">IF(V64&gt;0,1,0)</f>
        <v>1</v>
      </c>
      <c r="X64" s="154">
        <v>0</v>
      </c>
      <c r="Y64" s="154">
        <f t="shared" si="66"/>
        <v>0</v>
      </c>
      <c r="Z64" s="154">
        <f t="shared" si="67"/>
        <v>3</v>
      </c>
      <c r="AA64" s="154">
        <f t="shared" si="68"/>
        <v>0</v>
      </c>
      <c r="AB64" s="154">
        <f t="shared" si="69"/>
        <v>72</v>
      </c>
      <c r="AC64" s="154">
        <f t="shared" si="70"/>
        <v>24</v>
      </c>
      <c r="AD64" s="155">
        <f t="shared" si="71"/>
        <v>24</v>
      </c>
      <c r="AE64" s="152"/>
      <c r="AF64" s="152"/>
      <c r="AG64" s="152">
        <v>24</v>
      </c>
      <c r="AH64" s="154">
        <f t="shared" si="72"/>
        <v>1</v>
      </c>
      <c r="AI64" s="152"/>
      <c r="AJ64" s="152">
        <v>25</v>
      </c>
      <c r="AK64" s="154">
        <f t="shared" si="20"/>
        <v>1</v>
      </c>
      <c r="AL64" s="152">
        <v>25</v>
      </c>
      <c r="AM64" s="152">
        <v>24</v>
      </c>
      <c r="AN64" s="154">
        <f t="shared" si="52"/>
        <v>1</v>
      </c>
      <c r="AO64" s="152">
        <v>0</v>
      </c>
      <c r="AP64" s="154">
        <f t="shared" si="21"/>
        <v>0</v>
      </c>
      <c r="AQ64" s="152">
        <v>24</v>
      </c>
      <c r="AR64" s="152">
        <v>0</v>
      </c>
      <c r="AS64" s="154">
        <f t="shared" si="22"/>
        <v>0</v>
      </c>
      <c r="AT64" s="154">
        <f t="shared" si="47"/>
        <v>3</v>
      </c>
      <c r="AU64" s="154">
        <f t="shared" si="48"/>
        <v>0</v>
      </c>
      <c r="AV64" s="154">
        <f t="shared" si="49"/>
        <v>73</v>
      </c>
      <c r="AW64" s="154">
        <f t="shared" si="50"/>
        <v>0</v>
      </c>
      <c r="AX64" s="156">
        <f t="shared" si="51"/>
        <v>0</v>
      </c>
      <c r="AY64" s="157"/>
      <c r="AZ64" s="157">
        <v>0</v>
      </c>
      <c r="BA64" s="158"/>
      <c r="BB64" s="157"/>
      <c r="BC64" s="157"/>
      <c r="BD64" s="159">
        <f t="shared" si="24"/>
        <v>97</v>
      </c>
      <c r="BE64" s="160">
        <f t="shared" si="25"/>
        <v>24</v>
      </c>
      <c r="BF64" s="161">
        <f t="shared" si="26"/>
        <v>24</v>
      </c>
      <c r="BG64" s="160">
        <f t="shared" si="27"/>
        <v>0</v>
      </c>
      <c r="BH64" s="160">
        <f t="shared" si="28"/>
        <v>0</v>
      </c>
      <c r="BI64" s="160">
        <f t="shared" si="29"/>
        <v>0</v>
      </c>
      <c r="BJ64" s="160">
        <f t="shared" si="30"/>
        <v>25</v>
      </c>
      <c r="BK64" s="160">
        <f t="shared" si="31"/>
        <v>24</v>
      </c>
      <c r="BL64" s="160">
        <f t="shared" si="32"/>
        <v>0</v>
      </c>
      <c r="BM64" s="160">
        <f t="shared" si="33"/>
        <v>0</v>
      </c>
      <c r="BN64" s="160">
        <f t="shared" si="34"/>
        <v>0</v>
      </c>
      <c r="BO64" s="160">
        <f t="shared" si="35"/>
        <v>0</v>
      </c>
      <c r="BP64" s="160">
        <f t="shared" si="36"/>
        <v>0</v>
      </c>
      <c r="BQ64" s="160">
        <f t="shared" si="37"/>
        <v>0</v>
      </c>
      <c r="BR64" s="160">
        <f t="shared" si="38"/>
        <v>25</v>
      </c>
      <c r="BS64" s="160">
        <f t="shared" si="39"/>
        <v>24</v>
      </c>
      <c r="BT64" s="160">
        <f t="shared" si="40"/>
        <v>24</v>
      </c>
      <c r="BU64" s="160">
        <f t="shared" si="41"/>
        <v>24</v>
      </c>
      <c r="BV64" s="160">
        <f t="shared" si="42"/>
        <v>0</v>
      </c>
      <c r="BW64" s="160">
        <f t="shared" si="43"/>
        <v>0</v>
      </c>
      <c r="BX64" s="160">
        <f t="shared" si="44"/>
        <v>0</v>
      </c>
      <c r="BY64" s="161">
        <f t="shared" si="45"/>
        <v>97</v>
      </c>
      <c r="BZ64" s="162">
        <f t="shared" si="46"/>
        <v>97</v>
      </c>
    </row>
    <row r="65" spans="1:78" s="165" customFormat="1" ht="14.25">
      <c r="A65" s="150" t="s">
        <v>21</v>
      </c>
      <c r="B65" s="150" t="s">
        <v>137</v>
      </c>
      <c r="C65" s="152">
        <v>0</v>
      </c>
      <c r="D65" s="153">
        <f t="shared" si="73"/>
        <v>0</v>
      </c>
      <c r="E65" s="152">
        <v>0</v>
      </c>
      <c r="F65" s="153">
        <f t="shared" si="54"/>
        <v>0</v>
      </c>
      <c r="G65" s="152">
        <v>0</v>
      </c>
      <c r="H65" s="153">
        <f t="shared" si="55"/>
        <v>0</v>
      </c>
      <c r="I65" s="152">
        <v>25</v>
      </c>
      <c r="J65" s="153">
        <f t="shared" si="56"/>
        <v>1</v>
      </c>
      <c r="K65" s="152">
        <v>25</v>
      </c>
      <c r="L65" s="154">
        <f t="shared" si="74"/>
        <v>1</v>
      </c>
      <c r="M65" s="154">
        <f t="shared" si="75"/>
        <v>2</v>
      </c>
      <c r="N65" s="154">
        <f t="shared" si="76"/>
        <v>0</v>
      </c>
      <c r="O65" s="154">
        <f t="shared" si="77"/>
        <v>50</v>
      </c>
      <c r="P65" s="154">
        <f t="shared" si="78"/>
        <v>0</v>
      </c>
      <c r="Q65" s="155">
        <f t="shared" si="62"/>
        <v>0</v>
      </c>
      <c r="R65" s="154">
        <v>0</v>
      </c>
      <c r="S65" s="154">
        <f t="shared" si="79"/>
        <v>0</v>
      </c>
      <c r="T65" s="154">
        <v>0</v>
      </c>
      <c r="U65" s="154">
        <f t="shared" si="80"/>
        <v>0</v>
      </c>
      <c r="V65" s="154">
        <v>0</v>
      </c>
      <c r="W65" s="154">
        <f t="shared" si="81"/>
        <v>0</v>
      </c>
      <c r="X65" s="154">
        <v>0</v>
      </c>
      <c r="Y65" s="154">
        <f t="shared" si="66"/>
        <v>0</v>
      </c>
      <c r="Z65" s="154">
        <f t="shared" si="67"/>
        <v>0</v>
      </c>
      <c r="AA65" s="154">
        <f t="shared" si="68"/>
        <v>0</v>
      </c>
      <c r="AB65" s="154">
        <f t="shared" si="69"/>
        <v>0</v>
      </c>
      <c r="AC65" s="154">
        <f t="shared" si="70"/>
        <v>0</v>
      </c>
      <c r="AD65" s="155">
        <f t="shared" si="71"/>
        <v>0</v>
      </c>
      <c r="AE65" s="152"/>
      <c r="AF65" s="152"/>
      <c r="AG65" s="152">
        <v>0</v>
      </c>
      <c r="AH65" s="154">
        <f t="shared" si="72"/>
        <v>0</v>
      </c>
      <c r="AI65" s="152">
        <v>23</v>
      </c>
      <c r="AJ65" s="152">
        <v>22</v>
      </c>
      <c r="AK65" s="154">
        <f t="shared" si="20"/>
        <v>1</v>
      </c>
      <c r="AL65" s="152">
        <v>24</v>
      </c>
      <c r="AM65" s="152">
        <v>0</v>
      </c>
      <c r="AN65" s="154">
        <f t="shared" si="52"/>
        <v>0</v>
      </c>
      <c r="AO65" s="152">
        <v>0</v>
      </c>
      <c r="AP65" s="154">
        <f t="shared" si="21"/>
        <v>0</v>
      </c>
      <c r="AQ65" s="152">
        <v>0</v>
      </c>
      <c r="AR65" s="152">
        <v>0</v>
      </c>
      <c r="AS65" s="154">
        <f t="shared" si="22"/>
        <v>0</v>
      </c>
      <c r="AT65" s="154">
        <f t="shared" si="47"/>
        <v>1</v>
      </c>
      <c r="AU65" s="154">
        <f t="shared" si="48"/>
        <v>0</v>
      </c>
      <c r="AV65" s="154">
        <f t="shared" si="49"/>
        <v>22</v>
      </c>
      <c r="AW65" s="154">
        <f t="shared" si="50"/>
        <v>0</v>
      </c>
      <c r="AX65" s="156">
        <f t="shared" si="51"/>
        <v>0</v>
      </c>
      <c r="AY65" s="157"/>
      <c r="AZ65" s="157">
        <v>0</v>
      </c>
      <c r="BA65" s="158">
        <v>0</v>
      </c>
      <c r="BB65" s="157"/>
      <c r="BC65" s="157">
        <v>0</v>
      </c>
      <c r="BD65" s="159">
        <f t="shared" si="24"/>
        <v>47</v>
      </c>
      <c r="BE65" s="160">
        <f t="shared" si="25"/>
        <v>0</v>
      </c>
      <c r="BF65" s="161">
        <f t="shared" si="26"/>
        <v>0</v>
      </c>
      <c r="BG65" s="160">
        <f t="shared" si="27"/>
        <v>0</v>
      </c>
      <c r="BH65" s="160">
        <f t="shared" si="28"/>
        <v>0</v>
      </c>
      <c r="BI65" s="160">
        <f t="shared" si="29"/>
        <v>23</v>
      </c>
      <c r="BJ65" s="160">
        <f t="shared" si="30"/>
        <v>24</v>
      </c>
      <c r="BK65" s="160">
        <f t="shared" si="31"/>
        <v>0</v>
      </c>
      <c r="BL65" s="160">
        <f t="shared" si="32"/>
        <v>0</v>
      </c>
      <c r="BM65" s="160">
        <f t="shared" si="33"/>
        <v>0</v>
      </c>
      <c r="BN65" s="160">
        <f t="shared" si="34"/>
        <v>0</v>
      </c>
      <c r="BO65" s="160">
        <f t="shared" si="35"/>
        <v>0</v>
      </c>
      <c r="BP65" s="160">
        <f t="shared" si="36"/>
        <v>0</v>
      </c>
      <c r="BQ65" s="160">
        <f t="shared" si="37"/>
        <v>0</v>
      </c>
      <c r="BR65" s="160">
        <f t="shared" si="38"/>
        <v>24</v>
      </c>
      <c r="BS65" s="160">
        <f t="shared" si="39"/>
        <v>23</v>
      </c>
      <c r="BT65" s="160">
        <f t="shared" si="40"/>
        <v>0</v>
      </c>
      <c r="BU65" s="160">
        <f t="shared" si="41"/>
        <v>0</v>
      </c>
      <c r="BV65" s="160">
        <f t="shared" si="42"/>
        <v>0</v>
      </c>
      <c r="BW65" s="160">
        <f t="shared" si="43"/>
        <v>0</v>
      </c>
      <c r="BX65" s="160">
        <f t="shared" si="44"/>
        <v>0</v>
      </c>
      <c r="BY65" s="161">
        <f t="shared" si="45"/>
        <v>47</v>
      </c>
      <c r="BZ65" s="162">
        <f t="shared" si="46"/>
        <v>47</v>
      </c>
    </row>
    <row r="66" spans="1:78" s="165" customFormat="1" ht="14.25">
      <c r="A66" s="150" t="s">
        <v>21</v>
      </c>
      <c r="B66" s="150" t="s">
        <v>151</v>
      </c>
      <c r="C66" s="152"/>
      <c r="D66" s="153">
        <f t="shared" si="73"/>
        <v>0</v>
      </c>
      <c r="E66" s="152"/>
      <c r="F66" s="153">
        <f t="shared" si="54"/>
        <v>0</v>
      </c>
      <c r="G66" s="152"/>
      <c r="H66" s="153">
        <f t="shared" si="55"/>
        <v>0</v>
      </c>
      <c r="I66" s="152"/>
      <c r="J66" s="153">
        <f t="shared" si="56"/>
        <v>0</v>
      </c>
      <c r="K66" s="152"/>
      <c r="L66" s="154">
        <f t="shared" si="74"/>
        <v>0</v>
      </c>
      <c r="M66" s="154">
        <f t="shared" si="75"/>
        <v>0</v>
      </c>
      <c r="N66" s="154">
        <f t="shared" si="76"/>
        <v>0</v>
      </c>
      <c r="O66" s="154">
        <f t="shared" si="77"/>
        <v>0</v>
      </c>
      <c r="P66" s="154">
        <f t="shared" si="78"/>
        <v>0</v>
      </c>
      <c r="Q66" s="155">
        <f t="shared" si="62"/>
        <v>0</v>
      </c>
      <c r="R66" s="154">
        <v>0</v>
      </c>
      <c r="S66" s="154">
        <f t="shared" si="79"/>
        <v>0</v>
      </c>
      <c r="T66" s="154">
        <v>0</v>
      </c>
      <c r="U66" s="154">
        <f t="shared" si="80"/>
        <v>0</v>
      </c>
      <c r="V66" s="154">
        <v>0</v>
      </c>
      <c r="W66" s="154">
        <f t="shared" si="81"/>
        <v>0</v>
      </c>
      <c r="X66" s="154">
        <v>0</v>
      </c>
      <c r="Y66" s="154">
        <f t="shared" si="66"/>
        <v>0</v>
      </c>
      <c r="Z66" s="154">
        <f t="shared" si="67"/>
        <v>0</v>
      </c>
      <c r="AA66" s="154">
        <f t="shared" si="68"/>
        <v>0</v>
      </c>
      <c r="AB66" s="154">
        <f t="shared" si="69"/>
        <v>0</v>
      </c>
      <c r="AC66" s="154">
        <f t="shared" si="70"/>
        <v>0</v>
      </c>
      <c r="AD66" s="155">
        <f t="shared" si="71"/>
        <v>0</v>
      </c>
      <c r="AE66" s="152"/>
      <c r="AF66" s="152"/>
      <c r="AG66" s="152">
        <v>0</v>
      </c>
      <c r="AH66" s="154">
        <f t="shared" si="72"/>
        <v>0</v>
      </c>
      <c r="AI66" s="152"/>
      <c r="AJ66" s="152">
        <v>17</v>
      </c>
      <c r="AK66" s="154">
        <f t="shared" si="20"/>
        <v>1</v>
      </c>
      <c r="AL66" s="152">
        <v>22</v>
      </c>
      <c r="AM66" s="152">
        <v>0</v>
      </c>
      <c r="AN66" s="154">
        <f t="shared" si="52"/>
        <v>0</v>
      </c>
      <c r="AO66" s="152">
        <v>0</v>
      </c>
      <c r="AP66" s="154">
        <f t="shared" si="21"/>
        <v>0</v>
      </c>
      <c r="AQ66" s="152">
        <v>0</v>
      </c>
      <c r="AR66" s="152">
        <v>0</v>
      </c>
      <c r="AS66" s="154">
        <f t="shared" si="22"/>
        <v>0</v>
      </c>
      <c r="AT66" s="154">
        <f t="shared" si="47"/>
        <v>1</v>
      </c>
      <c r="AU66" s="154">
        <f t="shared" si="48"/>
        <v>0</v>
      </c>
      <c r="AV66" s="154">
        <f t="shared" si="49"/>
        <v>17</v>
      </c>
      <c r="AW66" s="154">
        <f t="shared" si="50"/>
        <v>0</v>
      </c>
      <c r="AX66" s="156">
        <f t="shared" si="51"/>
        <v>0</v>
      </c>
      <c r="AY66" s="157"/>
      <c r="AZ66" s="157">
        <v>0</v>
      </c>
      <c r="BA66" s="158"/>
      <c r="BB66" s="157"/>
      <c r="BC66" s="157"/>
      <c r="BD66" s="159">
        <f t="shared" si="24"/>
        <v>22</v>
      </c>
      <c r="BE66" s="160">
        <f t="shared" si="25"/>
        <v>0</v>
      </c>
      <c r="BF66" s="161">
        <f t="shared" si="26"/>
        <v>0</v>
      </c>
      <c r="BG66" s="160">
        <f t="shared" si="27"/>
        <v>0</v>
      </c>
      <c r="BH66" s="160">
        <f t="shared" si="28"/>
        <v>0</v>
      </c>
      <c r="BI66" s="160">
        <f t="shared" si="29"/>
        <v>0</v>
      </c>
      <c r="BJ66" s="160">
        <f t="shared" si="30"/>
        <v>22</v>
      </c>
      <c r="BK66" s="160">
        <f t="shared" si="31"/>
        <v>0</v>
      </c>
      <c r="BL66" s="160">
        <f t="shared" si="32"/>
        <v>0</v>
      </c>
      <c r="BM66" s="160">
        <f t="shared" si="33"/>
        <v>0</v>
      </c>
      <c r="BN66" s="160">
        <f t="shared" si="34"/>
        <v>0</v>
      </c>
      <c r="BO66" s="160">
        <f t="shared" si="35"/>
        <v>0</v>
      </c>
      <c r="BP66" s="160">
        <f t="shared" si="36"/>
        <v>0</v>
      </c>
      <c r="BQ66" s="160">
        <f t="shared" si="37"/>
        <v>0</v>
      </c>
      <c r="BR66" s="160">
        <f t="shared" si="38"/>
        <v>22</v>
      </c>
      <c r="BS66" s="160">
        <f t="shared" si="39"/>
        <v>0</v>
      </c>
      <c r="BT66" s="160">
        <f t="shared" si="40"/>
        <v>0</v>
      </c>
      <c r="BU66" s="160">
        <f t="shared" si="41"/>
        <v>0</v>
      </c>
      <c r="BV66" s="160">
        <f t="shared" si="42"/>
        <v>0</v>
      </c>
      <c r="BW66" s="160">
        <f t="shared" si="43"/>
        <v>0</v>
      </c>
      <c r="BX66" s="160">
        <f t="shared" si="44"/>
        <v>0</v>
      </c>
      <c r="BY66" s="161">
        <f t="shared" si="45"/>
        <v>22</v>
      </c>
      <c r="BZ66" s="162">
        <f t="shared" si="46"/>
        <v>22</v>
      </c>
    </row>
    <row r="67" spans="1:78" s="165" customFormat="1" ht="14.25">
      <c r="A67" s="150" t="s">
        <v>22</v>
      </c>
      <c r="B67" s="151" t="s">
        <v>77</v>
      </c>
      <c r="C67" s="152">
        <v>0</v>
      </c>
      <c r="D67" s="153">
        <f t="shared" si="73"/>
        <v>0</v>
      </c>
      <c r="E67" s="152">
        <v>0</v>
      </c>
      <c r="F67" s="153">
        <f t="shared" si="54"/>
        <v>0</v>
      </c>
      <c r="G67" s="152">
        <v>0</v>
      </c>
      <c r="H67" s="153">
        <f t="shared" si="55"/>
        <v>0</v>
      </c>
      <c r="I67" s="152">
        <v>0</v>
      </c>
      <c r="J67" s="153">
        <f t="shared" si="56"/>
        <v>0</v>
      </c>
      <c r="K67" s="152">
        <v>0</v>
      </c>
      <c r="L67" s="154">
        <f t="shared" si="74"/>
        <v>0</v>
      </c>
      <c r="M67" s="154">
        <f t="shared" si="75"/>
        <v>0</v>
      </c>
      <c r="N67" s="154">
        <f t="shared" si="76"/>
        <v>0</v>
      </c>
      <c r="O67" s="154">
        <f t="shared" si="77"/>
        <v>0</v>
      </c>
      <c r="P67" s="154">
        <f t="shared" si="78"/>
        <v>0</v>
      </c>
      <c r="Q67" s="155">
        <f t="shared" si="62"/>
        <v>0</v>
      </c>
      <c r="R67" s="154">
        <v>0</v>
      </c>
      <c r="S67" s="154">
        <f t="shared" si="79"/>
        <v>0</v>
      </c>
      <c r="T67" s="154">
        <v>0</v>
      </c>
      <c r="U67" s="154">
        <f t="shared" si="80"/>
        <v>0</v>
      </c>
      <c r="V67" s="154">
        <v>0</v>
      </c>
      <c r="W67" s="154">
        <f t="shared" si="81"/>
        <v>0</v>
      </c>
      <c r="X67" s="154">
        <v>0</v>
      </c>
      <c r="Y67" s="154">
        <f t="shared" si="66"/>
        <v>0</v>
      </c>
      <c r="Z67" s="154">
        <f t="shared" si="67"/>
        <v>0</v>
      </c>
      <c r="AA67" s="154">
        <f t="shared" si="68"/>
        <v>0</v>
      </c>
      <c r="AB67" s="154">
        <f t="shared" si="69"/>
        <v>0</v>
      </c>
      <c r="AC67" s="154">
        <f t="shared" si="70"/>
        <v>0</v>
      </c>
      <c r="AD67" s="155">
        <f t="shared" si="71"/>
        <v>0</v>
      </c>
      <c r="AE67" s="152"/>
      <c r="AF67" s="152"/>
      <c r="AG67" s="152">
        <v>0</v>
      </c>
      <c r="AH67" s="154">
        <f t="shared" si="72"/>
        <v>0</v>
      </c>
      <c r="AI67" s="152"/>
      <c r="AJ67" s="152">
        <v>23</v>
      </c>
      <c r="AK67" s="154">
        <f aca="true" t="shared" si="82" ref="AK67:AK74">IF(AJ67&gt;1,1,0)</f>
        <v>1</v>
      </c>
      <c r="AL67" s="152"/>
      <c r="AM67" s="152">
        <v>0</v>
      </c>
      <c r="AN67" s="154">
        <f t="shared" si="52"/>
        <v>0</v>
      </c>
      <c r="AO67" s="152">
        <v>0</v>
      </c>
      <c r="AP67" s="154">
        <f aca="true" t="shared" si="83" ref="AP67:AP74">IF(AO67&gt;0,1,0)</f>
        <v>0</v>
      </c>
      <c r="AQ67" s="152">
        <v>0</v>
      </c>
      <c r="AR67" s="152">
        <v>0</v>
      </c>
      <c r="AS67" s="154">
        <f aca="true" t="shared" si="84" ref="AS67:AS74">IF(AR67&gt;1,1,0)</f>
        <v>0</v>
      </c>
      <c r="AT67" s="154">
        <f t="shared" si="47"/>
        <v>1</v>
      </c>
      <c r="AU67" s="154">
        <f t="shared" si="48"/>
        <v>0</v>
      </c>
      <c r="AV67" s="154">
        <f t="shared" si="49"/>
        <v>23</v>
      </c>
      <c r="AW67" s="154">
        <f t="shared" si="50"/>
        <v>0</v>
      </c>
      <c r="AX67" s="156">
        <f t="shared" si="51"/>
        <v>0</v>
      </c>
      <c r="AY67" s="157"/>
      <c r="AZ67" s="157">
        <v>0</v>
      </c>
      <c r="BA67" s="158">
        <v>0</v>
      </c>
      <c r="BB67" s="157"/>
      <c r="BC67" s="157">
        <v>0</v>
      </c>
      <c r="BD67" s="159">
        <f t="shared" si="24"/>
        <v>0</v>
      </c>
      <c r="BE67" s="160">
        <f t="shared" si="25"/>
        <v>0</v>
      </c>
      <c r="BF67" s="161">
        <f t="shared" si="26"/>
        <v>0</v>
      </c>
      <c r="BG67" s="160">
        <f t="shared" si="27"/>
        <v>0</v>
      </c>
      <c r="BH67" s="160">
        <f t="shared" si="28"/>
        <v>0</v>
      </c>
      <c r="BI67" s="160">
        <f t="shared" si="29"/>
        <v>0</v>
      </c>
      <c r="BJ67" s="160">
        <f t="shared" si="30"/>
        <v>0</v>
      </c>
      <c r="BK67" s="160">
        <f t="shared" si="31"/>
        <v>0</v>
      </c>
      <c r="BL67" s="160">
        <f t="shared" si="32"/>
        <v>0</v>
      </c>
      <c r="BM67" s="160">
        <f t="shared" si="33"/>
        <v>0</v>
      </c>
      <c r="BN67" s="160">
        <f t="shared" si="34"/>
        <v>0</v>
      </c>
      <c r="BO67" s="160">
        <f t="shared" si="35"/>
        <v>0</v>
      </c>
      <c r="BP67" s="160">
        <f t="shared" si="36"/>
        <v>0</v>
      </c>
      <c r="BQ67" s="160">
        <f t="shared" si="37"/>
        <v>0</v>
      </c>
      <c r="BR67" s="160">
        <f t="shared" si="38"/>
        <v>0</v>
      </c>
      <c r="BS67" s="160">
        <f t="shared" si="39"/>
        <v>0</v>
      </c>
      <c r="BT67" s="160">
        <f t="shared" si="40"/>
        <v>0</v>
      </c>
      <c r="BU67" s="160">
        <f t="shared" si="41"/>
        <v>0</v>
      </c>
      <c r="BV67" s="160">
        <f t="shared" si="42"/>
        <v>0</v>
      </c>
      <c r="BW67" s="160">
        <f t="shared" si="43"/>
        <v>0</v>
      </c>
      <c r="BX67" s="160">
        <f t="shared" si="44"/>
        <v>0</v>
      </c>
      <c r="BY67" s="161">
        <f t="shared" si="45"/>
        <v>0</v>
      </c>
      <c r="BZ67" s="162">
        <f t="shared" si="46"/>
        <v>0</v>
      </c>
    </row>
    <row r="68" spans="1:78" s="165" customFormat="1" ht="14.25">
      <c r="A68" s="150" t="s">
        <v>22</v>
      </c>
      <c r="B68" s="151" t="s">
        <v>76</v>
      </c>
      <c r="C68" s="152">
        <v>21</v>
      </c>
      <c r="D68" s="153">
        <f t="shared" si="73"/>
        <v>1</v>
      </c>
      <c r="E68" s="152">
        <v>0</v>
      </c>
      <c r="F68" s="153">
        <f t="shared" si="54"/>
        <v>0</v>
      </c>
      <c r="G68" s="152">
        <v>0</v>
      </c>
      <c r="H68" s="153">
        <f t="shared" si="55"/>
        <v>0</v>
      </c>
      <c r="I68" s="152">
        <v>20</v>
      </c>
      <c r="J68" s="153">
        <f t="shared" si="56"/>
        <v>1</v>
      </c>
      <c r="K68" s="152">
        <v>0</v>
      </c>
      <c r="L68" s="154">
        <f t="shared" si="74"/>
        <v>0</v>
      </c>
      <c r="M68" s="154">
        <f t="shared" si="75"/>
        <v>2</v>
      </c>
      <c r="N68" s="154">
        <f t="shared" si="76"/>
        <v>0</v>
      </c>
      <c r="O68" s="154">
        <f t="shared" si="77"/>
        <v>41</v>
      </c>
      <c r="P68" s="154">
        <f t="shared" si="78"/>
        <v>0</v>
      </c>
      <c r="Q68" s="155">
        <f t="shared" si="62"/>
        <v>0</v>
      </c>
      <c r="R68" s="154">
        <v>0</v>
      </c>
      <c r="S68" s="154">
        <f t="shared" si="79"/>
        <v>0</v>
      </c>
      <c r="T68" s="154">
        <v>0</v>
      </c>
      <c r="U68" s="154">
        <f t="shared" si="80"/>
        <v>0</v>
      </c>
      <c r="V68" s="154">
        <v>0</v>
      </c>
      <c r="W68" s="154">
        <f t="shared" si="81"/>
        <v>0</v>
      </c>
      <c r="X68" s="154">
        <v>0</v>
      </c>
      <c r="Y68" s="154">
        <f t="shared" si="66"/>
        <v>0</v>
      </c>
      <c r="Z68" s="154">
        <f t="shared" si="67"/>
        <v>0</v>
      </c>
      <c r="AA68" s="154">
        <f t="shared" si="68"/>
        <v>0</v>
      </c>
      <c r="AB68" s="154">
        <f t="shared" si="69"/>
        <v>0</v>
      </c>
      <c r="AC68" s="154">
        <f t="shared" si="70"/>
        <v>0</v>
      </c>
      <c r="AD68" s="155">
        <f t="shared" si="71"/>
        <v>0</v>
      </c>
      <c r="AE68" s="152"/>
      <c r="AF68" s="152"/>
      <c r="AG68" s="152">
        <v>0</v>
      </c>
      <c r="AH68" s="154">
        <f t="shared" si="72"/>
        <v>0</v>
      </c>
      <c r="AI68" s="152">
        <v>22</v>
      </c>
      <c r="AJ68" s="152">
        <v>0</v>
      </c>
      <c r="AK68" s="154">
        <f t="shared" si="82"/>
        <v>0</v>
      </c>
      <c r="AL68" s="152"/>
      <c r="AM68" s="152">
        <v>0</v>
      </c>
      <c r="AN68" s="154">
        <f t="shared" si="52"/>
        <v>0</v>
      </c>
      <c r="AO68" s="152">
        <v>0</v>
      </c>
      <c r="AP68" s="154">
        <f t="shared" si="83"/>
        <v>0</v>
      </c>
      <c r="AQ68" s="152"/>
      <c r="AR68" s="152">
        <v>0</v>
      </c>
      <c r="AS68" s="154">
        <f t="shared" si="84"/>
        <v>0</v>
      </c>
      <c r="AT68" s="154">
        <f t="shared" si="47"/>
        <v>0</v>
      </c>
      <c r="AU68" s="154">
        <f t="shared" si="48"/>
        <v>0</v>
      </c>
      <c r="AV68" s="154">
        <f t="shared" si="49"/>
        <v>0</v>
      </c>
      <c r="AW68" s="154">
        <f t="shared" si="50"/>
        <v>0</v>
      </c>
      <c r="AX68" s="156">
        <f t="shared" si="51"/>
        <v>0</v>
      </c>
      <c r="AY68" s="157"/>
      <c r="AZ68" s="157">
        <v>0</v>
      </c>
      <c r="BA68" s="158">
        <v>0</v>
      </c>
      <c r="BB68" s="157">
        <v>0</v>
      </c>
      <c r="BC68" s="157">
        <v>0</v>
      </c>
      <c r="BD68" s="159">
        <f t="shared" si="24"/>
        <v>22</v>
      </c>
      <c r="BE68" s="160">
        <f aca="true" t="shared" si="85" ref="BE68:BE74">Q68</f>
        <v>0</v>
      </c>
      <c r="BF68" s="161">
        <f t="shared" si="26"/>
        <v>0</v>
      </c>
      <c r="BG68" s="160">
        <f aca="true" t="shared" si="86" ref="BG68:BH70">AE68</f>
        <v>0</v>
      </c>
      <c r="BH68" s="160">
        <f t="shared" si="86"/>
        <v>0</v>
      </c>
      <c r="BI68" s="160">
        <f aca="true" t="shared" si="87" ref="BI68:BI74">AI68</f>
        <v>22</v>
      </c>
      <c r="BJ68" s="160">
        <f aca="true" t="shared" si="88" ref="BJ68:BJ74">AL68</f>
        <v>0</v>
      </c>
      <c r="BK68" s="160">
        <f aca="true" t="shared" si="89" ref="BK68:BK74">AQ68</f>
        <v>0</v>
      </c>
      <c r="BL68" s="160">
        <f aca="true" t="shared" si="90" ref="BL68:BQ69">AX68</f>
        <v>0</v>
      </c>
      <c r="BM68" s="160">
        <f t="shared" si="90"/>
        <v>0</v>
      </c>
      <c r="BN68" s="160">
        <f t="shared" si="90"/>
        <v>0</v>
      </c>
      <c r="BO68" s="160">
        <f t="shared" si="90"/>
        <v>0</v>
      </c>
      <c r="BP68" s="160">
        <f t="shared" si="90"/>
        <v>0</v>
      </c>
      <c r="BQ68" s="160">
        <f t="shared" si="90"/>
        <v>0</v>
      </c>
      <c r="BR68" s="160">
        <f aca="true" t="shared" si="91" ref="BR68:BR74">LARGE(BE68:BQ68,1)</f>
        <v>22</v>
      </c>
      <c r="BS68" s="160">
        <f aca="true" t="shared" si="92" ref="BS68:BS74">LARGE(BE68:BQ68,2)</f>
        <v>0</v>
      </c>
      <c r="BT68" s="160">
        <f aca="true" t="shared" si="93" ref="BT68:BT74">LARGE(BE68:BQ68,3)</f>
        <v>0</v>
      </c>
      <c r="BU68" s="160">
        <f aca="true" t="shared" si="94" ref="BU68:BU74">LARGE(BE68:BQ68,4)</f>
        <v>0</v>
      </c>
      <c r="BV68" s="160">
        <f aca="true" t="shared" si="95" ref="BV68:BV74">LARGE(BE68:BQ68,5)</f>
        <v>0</v>
      </c>
      <c r="BW68" s="160">
        <f aca="true" t="shared" si="96" ref="BW68:BW74">LARGE(BE68:BQ68,6)</f>
        <v>0</v>
      </c>
      <c r="BX68" s="160">
        <f aca="true" t="shared" si="97" ref="BX68:BX74">LARGE(BE68:BQ68,7)</f>
        <v>0</v>
      </c>
      <c r="BY68" s="161">
        <f aca="true" t="shared" si="98" ref="BY68:BY74">SUM(BR68:BX68)</f>
        <v>22</v>
      </c>
      <c r="BZ68" s="162">
        <f t="shared" si="46"/>
        <v>22</v>
      </c>
    </row>
    <row r="69" spans="1:78" s="165" customFormat="1" ht="14.25">
      <c r="A69" s="150" t="s">
        <v>22</v>
      </c>
      <c r="B69" s="151" t="s">
        <v>17</v>
      </c>
      <c r="C69" s="152">
        <v>22</v>
      </c>
      <c r="D69" s="153">
        <f t="shared" si="73"/>
        <v>1</v>
      </c>
      <c r="E69" s="152">
        <v>20</v>
      </c>
      <c r="F69" s="153">
        <f t="shared" si="54"/>
        <v>1</v>
      </c>
      <c r="G69" s="152">
        <v>0</v>
      </c>
      <c r="H69" s="153">
        <f t="shared" si="55"/>
        <v>0</v>
      </c>
      <c r="I69" s="152">
        <v>0</v>
      </c>
      <c r="J69" s="153">
        <f t="shared" si="56"/>
        <v>0</v>
      </c>
      <c r="K69" s="152">
        <v>0</v>
      </c>
      <c r="L69" s="154">
        <f t="shared" si="74"/>
        <v>0</v>
      </c>
      <c r="M69" s="154">
        <f t="shared" si="75"/>
        <v>2</v>
      </c>
      <c r="N69" s="154">
        <f t="shared" si="76"/>
        <v>0</v>
      </c>
      <c r="O69" s="154">
        <f t="shared" si="77"/>
        <v>42</v>
      </c>
      <c r="P69" s="154">
        <f t="shared" si="78"/>
        <v>0</v>
      </c>
      <c r="Q69" s="155">
        <f t="shared" si="62"/>
        <v>0</v>
      </c>
      <c r="R69" s="154">
        <v>0</v>
      </c>
      <c r="S69" s="154">
        <f t="shared" si="79"/>
        <v>0</v>
      </c>
      <c r="T69" s="154">
        <v>0</v>
      </c>
      <c r="U69" s="154">
        <f t="shared" si="80"/>
        <v>0</v>
      </c>
      <c r="V69" s="154">
        <v>0</v>
      </c>
      <c r="W69" s="154">
        <f t="shared" si="81"/>
        <v>0</v>
      </c>
      <c r="X69" s="154">
        <v>0</v>
      </c>
      <c r="Y69" s="154">
        <f t="shared" si="66"/>
        <v>0</v>
      </c>
      <c r="Z69" s="154">
        <f t="shared" si="67"/>
        <v>0</v>
      </c>
      <c r="AA69" s="154">
        <f t="shared" si="68"/>
        <v>0</v>
      </c>
      <c r="AB69" s="154">
        <f t="shared" si="69"/>
        <v>0</v>
      </c>
      <c r="AC69" s="154">
        <f t="shared" si="70"/>
        <v>0</v>
      </c>
      <c r="AD69" s="155">
        <f t="shared" si="71"/>
        <v>0</v>
      </c>
      <c r="AE69" s="152"/>
      <c r="AF69" s="152"/>
      <c r="AG69" s="152">
        <v>0</v>
      </c>
      <c r="AH69" s="154">
        <f t="shared" si="72"/>
        <v>0</v>
      </c>
      <c r="AI69" s="152"/>
      <c r="AJ69" s="152">
        <v>0</v>
      </c>
      <c r="AK69" s="154">
        <f t="shared" si="82"/>
        <v>0</v>
      </c>
      <c r="AL69" s="152"/>
      <c r="AM69" s="152">
        <v>0</v>
      </c>
      <c r="AN69" s="154">
        <f t="shared" si="52"/>
        <v>0</v>
      </c>
      <c r="AO69" s="152">
        <v>0</v>
      </c>
      <c r="AP69" s="154">
        <f t="shared" si="83"/>
        <v>0</v>
      </c>
      <c r="AQ69" s="152">
        <v>0</v>
      </c>
      <c r="AR69" s="152">
        <v>0</v>
      </c>
      <c r="AS69" s="154">
        <f t="shared" si="84"/>
        <v>0</v>
      </c>
      <c r="AT69" s="154">
        <f aca="true" t="shared" si="99" ref="AT69:AT74">SUM(AH69+AK69+AN69+AP69+AS69)</f>
        <v>0</v>
      </c>
      <c r="AU69" s="154">
        <f aca="true" t="shared" si="100" ref="AU69:AU74">MIN(AG69,AJ69,AM69,AO69,AR69)</f>
        <v>0</v>
      </c>
      <c r="AV69" s="154">
        <f aca="true" t="shared" si="101" ref="AV69:AV74">SUM(AG69+AJ69+AM69+AO69+AR69)-(AU69)</f>
        <v>0</v>
      </c>
      <c r="AW69" s="154">
        <f aca="true" t="shared" si="102" ref="AW69:AW74">IF(AT69&gt;=4,AV69/4,0)</f>
        <v>0</v>
      </c>
      <c r="AX69" s="156">
        <f aca="true" t="shared" si="103" ref="AX69:AX74">AW69</f>
        <v>0</v>
      </c>
      <c r="AY69" s="157"/>
      <c r="AZ69" s="157">
        <v>0</v>
      </c>
      <c r="BA69" s="158">
        <v>0</v>
      </c>
      <c r="BB69" s="157">
        <v>0</v>
      </c>
      <c r="BC69" s="157">
        <v>0</v>
      </c>
      <c r="BD69" s="159">
        <f t="shared" si="24"/>
        <v>0</v>
      </c>
      <c r="BE69" s="160">
        <f t="shared" si="85"/>
        <v>0</v>
      </c>
      <c r="BF69" s="161">
        <f t="shared" si="26"/>
        <v>0</v>
      </c>
      <c r="BG69" s="160">
        <f t="shared" si="86"/>
        <v>0</v>
      </c>
      <c r="BH69" s="160">
        <f t="shared" si="86"/>
        <v>0</v>
      </c>
      <c r="BI69" s="160">
        <f t="shared" si="87"/>
        <v>0</v>
      </c>
      <c r="BJ69" s="160">
        <f t="shared" si="88"/>
        <v>0</v>
      </c>
      <c r="BK69" s="160">
        <f t="shared" si="89"/>
        <v>0</v>
      </c>
      <c r="BL69" s="160">
        <f t="shared" si="90"/>
        <v>0</v>
      </c>
      <c r="BM69" s="160">
        <f t="shared" si="90"/>
        <v>0</v>
      </c>
      <c r="BN69" s="160">
        <f t="shared" si="90"/>
        <v>0</v>
      </c>
      <c r="BO69" s="160">
        <f t="shared" si="90"/>
        <v>0</v>
      </c>
      <c r="BP69" s="160">
        <f t="shared" si="90"/>
        <v>0</v>
      </c>
      <c r="BQ69" s="160">
        <f t="shared" si="90"/>
        <v>0</v>
      </c>
      <c r="BR69" s="160">
        <f t="shared" si="91"/>
        <v>0</v>
      </c>
      <c r="BS69" s="160">
        <f t="shared" si="92"/>
        <v>0</v>
      </c>
      <c r="BT69" s="160">
        <f t="shared" si="93"/>
        <v>0</v>
      </c>
      <c r="BU69" s="160">
        <f t="shared" si="94"/>
        <v>0</v>
      </c>
      <c r="BV69" s="160">
        <f t="shared" si="95"/>
        <v>0</v>
      </c>
      <c r="BW69" s="160">
        <f t="shared" si="96"/>
        <v>0</v>
      </c>
      <c r="BX69" s="160">
        <f t="shared" si="97"/>
        <v>0</v>
      </c>
      <c r="BY69" s="161">
        <f t="shared" si="98"/>
        <v>0</v>
      </c>
      <c r="BZ69" s="162">
        <f t="shared" si="46"/>
        <v>0</v>
      </c>
    </row>
    <row r="70" spans="1:80" s="165" customFormat="1" ht="14.25">
      <c r="A70" s="150" t="s">
        <v>22</v>
      </c>
      <c r="B70" s="151" t="s">
        <v>15</v>
      </c>
      <c r="C70" s="152">
        <v>0</v>
      </c>
      <c r="D70" s="153">
        <f t="shared" si="73"/>
        <v>0</v>
      </c>
      <c r="E70" s="152">
        <v>0</v>
      </c>
      <c r="F70" s="153">
        <f t="shared" si="54"/>
        <v>0</v>
      </c>
      <c r="G70" s="152">
        <v>0</v>
      </c>
      <c r="H70" s="153">
        <f t="shared" si="55"/>
        <v>0</v>
      </c>
      <c r="I70" s="152">
        <v>0</v>
      </c>
      <c r="J70" s="153">
        <f t="shared" si="56"/>
        <v>0</v>
      </c>
      <c r="K70" s="152">
        <v>0</v>
      </c>
      <c r="L70" s="154">
        <f t="shared" si="74"/>
        <v>0</v>
      </c>
      <c r="M70" s="154">
        <f t="shared" si="75"/>
        <v>0</v>
      </c>
      <c r="N70" s="154">
        <f t="shared" si="76"/>
        <v>0</v>
      </c>
      <c r="O70" s="154">
        <f t="shared" si="77"/>
        <v>0</v>
      </c>
      <c r="P70" s="154">
        <f t="shared" si="78"/>
        <v>0</v>
      </c>
      <c r="Q70" s="155">
        <f t="shared" si="62"/>
        <v>0</v>
      </c>
      <c r="R70" s="154">
        <v>0</v>
      </c>
      <c r="S70" s="154">
        <f t="shared" si="79"/>
        <v>0</v>
      </c>
      <c r="T70" s="154">
        <v>0</v>
      </c>
      <c r="U70" s="154">
        <f t="shared" si="80"/>
        <v>0</v>
      </c>
      <c r="V70" s="154">
        <v>0</v>
      </c>
      <c r="W70" s="154">
        <f t="shared" si="81"/>
        <v>0</v>
      </c>
      <c r="X70" s="154">
        <v>0</v>
      </c>
      <c r="Y70" s="154">
        <f t="shared" si="66"/>
        <v>0</v>
      </c>
      <c r="Z70" s="154">
        <f t="shared" si="67"/>
        <v>0</v>
      </c>
      <c r="AA70" s="154">
        <f t="shared" si="68"/>
        <v>0</v>
      </c>
      <c r="AB70" s="154">
        <f t="shared" si="69"/>
        <v>0</v>
      </c>
      <c r="AC70" s="154">
        <f t="shared" si="70"/>
        <v>0</v>
      </c>
      <c r="AD70" s="155">
        <f t="shared" si="71"/>
        <v>0</v>
      </c>
      <c r="AE70" s="152"/>
      <c r="AF70" s="152"/>
      <c r="AG70" s="152">
        <v>0</v>
      </c>
      <c r="AH70" s="154">
        <f t="shared" si="72"/>
        <v>0</v>
      </c>
      <c r="AI70" s="152"/>
      <c r="AJ70" s="152">
        <v>15</v>
      </c>
      <c r="AK70" s="154">
        <f t="shared" si="82"/>
        <v>1</v>
      </c>
      <c r="AL70" s="152">
        <v>21</v>
      </c>
      <c r="AM70" s="152">
        <v>0</v>
      </c>
      <c r="AN70" s="154">
        <f t="shared" si="52"/>
        <v>0</v>
      </c>
      <c r="AO70" s="152">
        <v>0</v>
      </c>
      <c r="AP70" s="154">
        <f t="shared" si="83"/>
        <v>0</v>
      </c>
      <c r="AQ70" s="152">
        <v>0</v>
      </c>
      <c r="AR70" s="152">
        <v>0</v>
      </c>
      <c r="AS70" s="154">
        <f t="shared" si="84"/>
        <v>0</v>
      </c>
      <c r="AT70" s="154">
        <f t="shared" si="99"/>
        <v>1</v>
      </c>
      <c r="AU70" s="154">
        <f t="shared" si="100"/>
        <v>0</v>
      </c>
      <c r="AV70" s="154">
        <f t="shared" si="101"/>
        <v>15</v>
      </c>
      <c r="AW70" s="154">
        <f t="shared" si="102"/>
        <v>0</v>
      </c>
      <c r="AX70" s="156">
        <f t="shared" si="103"/>
        <v>0</v>
      </c>
      <c r="AY70" s="157"/>
      <c r="AZ70" s="157">
        <v>0</v>
      </c>
      <c r="BA70" s="158">
        <v>0</v>
      </c>
      <c r="BB70" s="157">
        <v>0</v>
      </c>
      <c r="BC70" s="157">
        <v>0</v>
      </c>
      <c r="BD70" s="159">
        <f t="shared" si="24"/>
        <v>21</v>
      </c>
      <c r="BE70" s="160">
        <f t="shared" si="85"/>
        <v>0</v>
      </c>
      <c r="BF70" s="161">
        <f t="shared" si="26"/>
        <v>0</v>
      </c>
      <c r="BG70" s="160">
        <f t="shared" si="86"/>
        <v>0</v>
      </c>
      <c r="BH70" s="160">
        <f t="shared" si="86"/>
        <v>0</v>
      </c>
      <c r="BI70" s="160">
        <f t="shared" si="87"/>
        <v>0</v>
      </c>
      <c r="BJ70" s="160">
        <f t="shared" si="88"/>
        <v>21</v>
      </c>
      <c r="BK70" s="160">
        <f t="shared" si="89"/>
        <v>0</v>
      </c>
      <c r="BL70" s="160">
        <f aca="true" t="shared" si="104" ref="BL70:BQ70">AX70</f>
        <v>0</v>
      </c>
      <c r="BM70" s="160">
        <f t="shared" si="104"/>
        <v>0</v>
      </c>
      <c r="BN70" s="160">
        <f t="shared" si="104"/>
        <v>0</v>
      </c>
      <c r="BO70" s="160">
        <f t="shared" si="104"/>
        <v>0</v>
      </c>
      <c r="BP70" s="160">
        <f t="shared" si="104"/>
        <v>0</v>
      </c>
      <c r="BQ70" s="160">
        <f t="shared" si="104"/>
        <v>0</v>
      </c>
      <c r="BR70" s="160">
        <f t="shared" si="91"/>
        <v>21</v>
      </c>
      <c r="BS70" s="160">
        <f t="shared" si="92"/>
        <v>0</v>
      </c>
      <c r="BT70" s="160">
        <f t="shared" si="93"/>
        <v>0</v>
      </c>
      <c r="BU70" s="160">
        <f t="shared" si="94"/>
        <v>0</v>
      </c>
      <c r="BV70" s="160">
        <f t="shared" si="95"/>
        <v>0</v>
      </c>
      <c r="BW70" s="160">
        <f t="shared" si="96"/>
        <v>0</v>
      </c>
      <c r="BX70" s="160">
        <f t="shared" si="97"/>
        <v>0</v>
      </c>
      <c r="BY70" s="161">
        <f t="shared" si="98"/>
        <v>21</v>
      </c>
      <c r="BZ70" s="162">
        <f t="shared" si="46"/>
        <v>21</v>
      </c>
      <c r="CA70" s="166"/>
      <c r="CB70" s="166"/>
    </row>
    <row r="71" spans="1:80" s="165" customFormat="1" ht="14.25">
      <c r="A71" s="150" t="s">
        <v>22</v>
      </c>
      <c r="B71" s="151" t="s">
        <v>98</v>
      </c>
      <c r="C71" s="152">
        <v>24</v>
      </c>
      <c r="D71" s="153">
        <f t="shared" si="73"/>
        <v>1</v>
      </c>
      <c r="E71" s="152">
        <v>0</v>
      </c>
      <c r="F71" s="153">
        <f t="shared" si="54"/>
        <v>0</v>
      </c>
      <c r="G71" s="152">
        <v>0</v>
      </c>
      <c r="H71" s="153">
        <f t="shared" si="55"/>
        <v>0</v>
      </c>
      <c r="I71" s="152">
        <v>22</v>
      </c>
      <c r="J71" s="153">
        <f t="shared" si="56"/>
        <v>1</v>
      </c>
      <c r="K71" s="152">
        <v>0</v>
      </c>
      <c r="L71" s="154">
        <f t="shared" si="74"/>
        <v>0</v>
      </c>
      <c r="M71" s="154">
        <f t="shared" si="75"/>
        <v>2</v>
      </c>
      <c r="N71" s="154">
        <f t="shared" si="76"/>
        <v>0</v>
      </c>
      <c r="O71" s="154">
        <f t="shared" si="77"/>
        <v>46</v>
      </c>
      <c r="P71" s="154">
        <f t="shared" si="78"/>
        <v>0</v>
      </c>
      <c r="Q71" s="155">
        <f t="shared" si="62"/>
        <v>0</v>
      </c>
      <c r="R71" s="154">
        <v>0</v>
      </c>
      <c r="S71" s="154">
        <f t="shared" si="79"/>
        <v>0</v>
      </c>
      <c r="T71" s="154">
        <v>0</v>
      </c>
      <c r="U71" s="154">
        <f t="shared" si="80"/>
        <v>0</v>
      </c>
      <c r="V71" s="154">
        <v>0</v>
      </c>
      <c r="W71" s="154">
        <f t="shared" si="81"/>
        <v>0</v>
      </c>
      <c r="X71" s="154">
        <v>0</v>
      </c>
      <c r="Y71" s="154">
        <f t="shared" si="66"/>
        <v>0</v>
      </c>
      <c r="Z71" s="154">
        <f t="shared" si="67"/>
        <v>0</v>
      </c>
      <c r="AA71" s="154">
        <f t="shared" si="68"/>
        <v>0</v>
      </c>
      <c r="AB71" s="154">
        <f t="shared" si="69"/>
        <v>0</v>
      </c>
      <c r="AC71" s="154">
        <f t="shared" si="70"/>
        <v>0</v>
      </c>
      <c r="AD71" s="155">
        <f t="shared" si="71"/>
        <v>0</v>
      </c>
      <c r="AE71" s="152"/>
      <c r="AF71" s="152"/>
      <c r="AG71" s="152">
        <v>0</v>
      </c>
      <c r="AH71" s="154">
        <f t="shared" si="72"/>
        <v>0</v>
      </c>
      <c r="AI71" s="152"/>
      <c r="AJ71" s="152">
        <v>0</v>
      </c>
      <c r="AK71" s="154">
        <f t="shared" si="82"/>
        <v>0</v>
      </c>
      <c r="AL71" s="152"/>
      <c r="AM71" s="152">
        <v>0</v>
      </c>
      <c r="AN71" s="154">
        <f t="shared" si="52"/>
        <v>0</v>
      </c>
      <c r="AO71" s="152">
        <v>0</v>
      </c>
      <c r="AP71" s="154">
        <f t="shared" si="83"/>
        <v>0</v>
      </c>
      <c r="AQ71" s="152">
        <v>21</v>
      </c>
      <c r="AR71" s="152">
        <v>0</v>
      </c>
      <c r="AS71" s="154">
        <f t="shared" si="84"/>
        <v>0</v>
      </c>
      <c r="AT71" s="154">
        <f t="shared" si="99"/>
        <v>0</v>
      </c>
      <c r="AU71" s="154">
        <f t="shared" si="100"/>
        <v>0</v>
      </c>
      <c r="AV71" s="154">
        <f t="shared" si="101"/>
        <v>0</v>
      </c>
      <c r="AW71" s="154">
        <f t="shared" si="102"/>
        <v>0</v>
      </c>
      <c r="AX71" s="156">
        <f t="shared" si="103"/>
        <v>0</v>
      </c>
      <c r="AY71" s="157"/>
      <c r="AZ71" s="157">
        <v>0</v>
      </c>
      <c r="BA71" s="158">
        <v>0</v>
      </c>
      <c r="BB71" s="157">
        <v>0</v>
      </c>
      <c r="BC71" s="157">
        <v>0</v>
      </c>
      <c r="BD71" s="159">
        <f t="shared" si="24"/>
        <v>21</v>
      </c>
      <c r="BE71" s="160">
        <f t="shared" si="85"/>
        <v>0</v>
      </c>
      <c r="BF71" s="161">
        <f t="shared" si="26"/>
        <v>0</v>
      </c>
      <c r="BG71" s="160">
        <f aca="true" t="shared" si="105" ref="BG71:BH74">AE71</f>
        <v>0</v>
      </c>
      <c r="BH71" s="160">
        <f t="shared" si="105"/>
        <v>0</v>
      </c>
      <c r="BI71" s="160">
        <f t="shared" si="87"/>
        <v>0</v>
      </c>
      <c r="BJ71" s="160">
        <f t="shared" si="88"/>
        <v>0</v>
      </c>
      <c r="BK71" s="160">
        <f t="shared" si="89"/>
        <v>21</v>
      </c>
      <c r="BL71" s="160">
        <f aca="true" t="shared" si="106" ref="BL71:BQ74">AX71</f>
        <v>0</v>
      </c>
      <c r="BM71" s="160">
        <f t="shared" si="106"/>
        <v>0</v>
      </c>
      <c r="BN71" s="160">
        <f t="shared" si="106"/>
        <v>0</v>
      </c>
      <c r="BO71" s="160">
        <f t="shared" si="106"/>
        <v>0</v>
      </c>
      <c r="BP71" s="160">
        <f t="shared" si="106"/>
        <v>0</v>
      </c>
      <c r="BQ71" s="160">
        <f t="shared" si="106"/>
        <v>0</v>
      </c>
      <c r="BR71" s="160">
        <f t="shared" si="91"/>
        <v>21</v>
      </c>
      <c r="BS71" s="160">
        <f t="shared" si="92"/>
        <v>0</v>
      </c>
      <c r="BT71" s="160">
        <f t="shared" si="93"/>
        <v>0</v>
      </c>
      <c r="BU71" s="160">
        <f t="shared" si="94"/>
        <v>0</v>
      </c>
      <c r="BV71" s="160">
        <f t="shared" si="95"/>
        <v>0</v>
      </c>
      <c r="BW71" s="160">
        <f t="shared" si="96"/>
        <v>0</v>
      </c>
      <c r="BX71" s="160">
        <f t="shared" si="97"/>
        <v>0</v>
      </c>
      <c r="BY71" s="161">
        <f t="shared" si="98"/>
        <v>21</v>
      </c>
      <c r="BZ71" s="162">
        <f t="shared" si="46"/>
        <v>21</v>
      </c>
      <c r="CA71" s="166"/>
      <c r="CB71" s="166"/>
    </row>
    <row r="72" spans="1:80" s="165" customFormat="1" ht="14.25">
      <c r="A72" s="150" t="s">
        <v>22</v>
      </c>
      <c r="B72" s="150" t="s">
        <v>40</v>
      </c>
      <c r="C72" s="152">
        <v>0</v>
      </c>
      <c r="D72" s="153">
        <f t="shared" si="73"/>
        <v>0</v>
      </c>
      <c r="E72" s="152">
        <v>0</v>
      </c>
      <c r="F72" s="153">
        <f t="shared" si="54"/>
        <v>0</v>
      </c>
      <c r="G72" s="152">
        <v>0</v>
      </c>
      <c r="H72" s="153">
        <f t="shared" si="55"/>
        <v>0</v>
      </c>
      <c r="I72" s="152">
        <v>24</v>
      </c>
      <c r="J72" s="153">
        <f t="shared" si="56"/>
        <v>1</v>
      </c>
      <c r="K72" s="152">
        <v>0</v>
      </c>
      <c r="L72" s="154">
        <f t="shared" si="74"/>
        <v>0</v>
      </c>
      <c r="M72" s="154">
        <f t="shared" si="75"/>
        <v>1</v>
      </c>
      <c r="N72" s="154">
        <f t="shared" si="76"/>
        <v>0</v>
      </c>
      <c r="O72" s="154">
        <f t="shared" si="77"/>
        <v>24</v>
      </c>
      <c r="P72" s="154">
        <f t="shared" si="78"/>
        <v>0</v>
      </c>
      <c r="Q72" s="155">
        <f t="shared" si="62"/>
        <v>0</v>
      </c>
      <c r="R72" s="154">
        <v>0</v>
      </c>
      <c r="S72" s="154">
        <f t="shared" si="79"/>
        <v>0</v>
      </c>
      <c r="T72" s="154">
        <v>0</v>
      </c>
      <c r="U72" s="154">
        <f t="shared" si="80"/>
        <v>0</v>
      </c>
      <c r="V72" s="154">
        <v>0</v>
      </c>
      <c r="W72" s="154">
        <f t="shared" si="81"/>
        <v>0</v>
      </c>
      <c r="X72" s="154">
        <v>0</v>
      </c>
      <c r="Y72" s="154">
        <f t="shared" si="66"/>
        <v>0</v>
      </c>
      <c r="Z72" s="154">
        <f t="shared" si="67"/>
        <v>0</v>
      </c>
      <c r="AA72" s="154">
        <f t="shared" si="68"/>
        <v>0</v>
      </c>
      <c r="AB72" s="154">
        <f t="shared" si="69"/>
        <v>0</v>
      </c>
      <c r="AC72" s="154">
        <f t="shared" si="70"/>
        <v>0</v>
      </c>
      <c r="AD72" s="155">
        <f t="shared" si="71"/>
        <v>0</v>
      </c>
      <c r="AE72" s="152">
        <v>25</v>
      </c>
      <c r="AF72" s="152"/>
      <c r="AG72" s="152">
        <v>0</v>
      </c>
      <c r="AH72" s="154">
        <f t="shared" si="72"/>
        <v>0</v>
      </c>
      <c r="AI72" s="152"/>
      <c r="AJ72" s="152">
        <v>0</v>
      </c>
      <c r="AK72" s="154">
        <f t="shared" si="82"/>
        <v>0</v>
      </c>
      <c r="AL72" s="152"/>
      <c r="AM72" s="152">
        <v>0</v>
      </c>
      <c r="AN72" s="154">
        <f t="shared" si="52"/>
        <v>0</v>
      </c>
      <c r="AO72" s="152">
        <v>0</v>
      </c>
      <c r="AP72" s="154">
        <f t="shared" si="83"/>
        <v>0</v>
      </c>
      <c r="AQ72" s="152">
        <v>0</v>
      </c>
      <c r="AR72" s="152">
        <v>0</v>
      </c>
      <c r="AS72" s="154">
        <f t="shared" si="84"/>
        <v>0</v>
      </c>
      <c r="AT72" s="154">
        <f t="shared" si="99"/>
        <v>0</v>
      </c>
      <c r="AU72" s="154">
        <f t="shared" si="100"/>
        <v>0</v>
      </c>
      <c r="AV72" s="154">
        <f t="shared" si="101"/>
        <v>0</v>
      </c>
      <c r="AW72" s="154">
        <f t="shared" si="102"/>
        <v>0</v>
      </c>
      <c r="AX72" s="156">
        <f t="shared" si="103"/>
        <v>0</v>
      </c>
      <c r="AY72" s="157"/>
      <c r="AZ72" s="157">
        <v>0</v>
      </c>
      <c r="BA72" s="158">
        <v>0</v>
      </c>
      <c r="BB72" s="157">
        <v>0</v>
      </c>
      <c r="BC72" s="157">
        <v>0</v>
      </c>
      <c r="BD72" s="159">
        <f t="shared" si="24"/>
        <v>25</v>
      </c>
      <c r="BE72" s="160">
        <f t="shared" si="85"/>
        <v>0</v>
      </c>
      <c r="BF72" s="161">
        <f t="shared" si="26"/>
        <v>0</v>
      </c>
      <c r="BG72" s="160">
        <f t="shared" si="105"/>
        <v>25</v>
      </c>
      <c r="BH72" s="160">
        <f t="shared" si="105"/>
        <v>0</v>
      </c>
      <c r="BI72" s="160">
        <f t="shared" si="87"/>
        <v>0</v>
      </c>
      <c r="BJ72" s="160">
        <f t="shared" si="88"/>
        <v>0</v>
      </c>
      <c r="BK72" s="160">
        <f t="shared" si="89"/>
        <v>0</v>
      </c>
      <c r="BL72" s="160">
        <f t="shared" si="106"/>
        <v>0</v>
      </c>
      <c r="BM72" s="160">
        <f t="shared" si="106"/>
        <v>0</v>
      </c>
      <c r="BN72" s="160">
        <f t="shared" si="106"/>
        <v>0</v>
      </c>
      <c r="BO72" s="160">
        <f t="shared" si="106"/>
        <v>0</v>
      </c>
      <c r="BP72" s="160">
        <f t="shared" si="106"/>
        <v>0</v>
      </c>
      <c r="BQ72" s="160">
        <f t="shared" si="106"/>
        <v>0</v>
      </c>
      <c r="BR72" s="160">
        <f t="shared" si="91"/>
        <v>25</v>
      </c>
      <c r="BS72" s="160">
        <f t="shared" si="92"/>
        <v>0</v>
      </c>
      <c r="BT72" s="160">
        <f t="shared" si="93"/>
        <v>0</v>
      </c>
      <c r="BU72" s="160">
        <f t="shared" si="94"/>
        <v>0</v>
      </c>
      <c r="BV72" s="160">
        <f t="shared" si="95"/>
        <v>0</v>
      </c>
      <c r="BW72" s="160">
        <f t="shared" si="96"/>
        <v>0</v>
      </c>
      <c r="BX72" s="160">
        <f t="shared" si="97"/>
        <v>0</v>
      </c>
      <c r="BY72" s="161">
        <f t="shared" si="98"/>
        <v>25</v>
      </c>
      <c r="BZ72" s="162">
        <f t="shared" si="46"/>
        <v>25</v>
      </c>
      <c r="CA72" s="166"/>
      <c r="CB72" s="166"/>
    </row>
    <row r="73" spans="1:80" s="165" customFormat="1" ht="14.25">
      <c r="A73" s="150" t="s">
        <v>22</v>
      </c>
      <c r="B73" s="150" t="s">
        <v>78</v>
      </c>
      <c r="C73" s="152">
        <v>25</v>
      </c>
      <c r="D73" s="153">
        <f t="shared" si="73"/>
        <v>1</v>
      </c>
      <c r="E73" s="152">
        <v>0</v>
      </c>
      <c r="F73" s="153">
        <f t="shared" si="54"/>
        <v>0</v>
      </c>
      <c r="G73" s="152">
        <v>25</v>
      </c>
      <c r="H73" s="153">
        <f t="shared" si="55"/>
        <v>1</v>
      </c>
      <c r="I73" s="152">
        <v>23</v>
      </c>
      <c r="J73" s="153">
        <f t="shared" si="56"/>
        <v>1</v>
      </c>
      <c r="K73" s="152">
        <v>24</v>
      </c>
      <c r="L73" s="154">
        <f t="shared" si="74"/>
        <v>1</v>
      </c>
      <c r="M73" s="154">
        <f t="shared" si="75"/>
        <v>4</v>
      </c>
      <c r="N73" s="154">
        <f t="shared" si="76"/>
        <v>0</v>
      </c>
      <c r="O73" s="154">
        <f t="shared" si="77"/>
        <v>97</v>
      </c>
      <c r="P73" s="154">
        <f t="shared" si="78"/>
        <v>24.25</v>
      </c>
      <c r="Q73" s="155">
        <f t="shared" si="62"/>
        <v>24.25</v>
      </c>
      <c r="R73" s="154">
        <v>0</v>
      </c>
      <c r="S73" s="154">
        <f t="shared" si="79"/>
        <v>0</v>
      </c>
      <c r="T73" s="154">
        <v>0</v>
      </c>
      <c r="U73" s="154">
        <f t="shared" si="80"/>
        <v>0</v>
      </c>
      <c r="V73" s="154">
        <v>0</v>
      </c>
      <c r="W73" s="154">
        <f t="shared" si="81"/>
        <v>0</v>
      </c>
      <c r="X73" s="154">
        <v>0</v>
      </c>
      <c r="Y73" s="154">
        <f t="shared" si="66"/>
        <v>0</v>
      </c>
      <c r="Z73" s="154">
        <f t="shared" si="67"/>
        <v>0</v>
      </c>
      <c r="AA73" s="154">
        <f t="shared" si="68"/>
        <v>0</v>
      </c>
      <c r="AB73" s="154">
        <f t="shared" si="69"/>
        <v>0</v>
      </c>
      <c r="AC73" s="154">
        <f t="shared" si="70"/>
        <v>0</v>
      </c>
      <c r="AD73" s="155">
        <f t="shared" si="71"/>
        <v>0</v>
      </c>
      <c r="AE73" s="152"/>
      <c r="AF73" s="152"/>
      <c r="AG73" s="152">
        <v>24</v>
      </c>
      <c r="AH73" s="154">
        <f t="shared" si="72"/>
        <v>1</v>
      </c>
      <c r="AI73" s="152">
        <v>24</v>
      </c>
      <c r="AJ73" s="152">
        <v>0</v>
      </c>
      <c r="AK73" s="154">
        <f t="shared" si="82"/>
        <v>0</v>
      </c>
      <c r="AL73" s="152">
        <v>25</v>
      </c>
      <c r="AM73" s="152">
        <v>24</v>
      </c>
      <c r="AN73" s="154">
        <f t="shared" si="52"/>
        <v>1</v>
      </c>
      <c r="AO73" s="152">
        <v>0</v>
      </c>
      <c r="AP73" s="154">
        <f t="shared" si="83"/>
        <v>0</v>
      </c>
      <c r="AQ73" s="152">
        <v>23</v>
      </c>
      <c r="AR73" s="152">
        <v>23</v>
      </c>
      <c r="AS73" s="154">
        <f t="shared" si="84"/>
        <v>1</v>
      </c>
      <c r="AT73" s="154">
        <f t="shared" si="99"/>
        <v>3</v>
      </c>
      <c r="AU73" s="154">
        <f t="shared" si="100"/>
        <v>0</v>
      </c>
      <c r="AV73" s="154">
        <f t="shared" si="101"/>
        <v>71</v>
      </c>
      <c r="AW73" s="154">
        <f t="shared" si="102"/>
        <v>0</v>
      </c>
      <c r="AX73" s="156">
        <f t="shared" si="103"/>
        <v>0</v>
      </c>
      <c r="AY73" s="157"/>
      <c r="AZ73" s="157">
        <v>0</v>
      </c>
      <c r="BA73" s="158">
        <v>24</v>
      </c>
      <c r="BB73" s="157">
        <v>0</v>
      </c>
      <c r="BC73" s="157">
        <v>0</v>
      </c>
      <c r="BD73" s="159">
        <f t="shared" si="24"/>
        <v>120.25</v>
      </c>
      <c r="BE73" s="160">
        <f t="shared" si="85"/>
        <v>24.25</v>
      </c>
      <c r="BF73" s="161">
        <f t="shared" si="26"/>
        <v>0</v>
      </c>
      <c r="BG73" s="160">
        <f t="shared" si="105"/>
        <v>0</v>
      </c>
      <c r="BH73" s="160">
        <f t="shared" si="105"/>
        <v>0</v>
      </c>
      <c r="BI73" s="160">
        <f t="shared" si="87"/>
        <v>24</v>
      </c>
      <c r="BJ73" s="160">
        <f t="shared" si="88"/>
        <v>25</v>
      </c>
      <c r="BK73" s="160">
        <f t="shared" si="89"/>
        <v>23</v>
      </c>
      <c r="BL73" s="160">
        <f t="shared" si="106"/>
        <v>0</v>
      </c>
      <c r="BM73" s="160">
        <f t="shared" si="106"/>
        <v>0</v>
      </c>
      <c r="BN73" s="160">
        <f t="shared" si="106"/>
        <v>0</v>
      </c>
      <c r="BO73" s="160">
        <f t="shared" si="106"/>
        <v>24</v>
      </c>
      <c r="BP73" s="160">
        <f t="shared" si="106"/>
        <v>0</v>
      </c>
      <c r="BQ73" s="160">
        <f t="shared" si="106"/>
        <v>0</v>
      </c>
      <c r="BR73" s="160">
        <f t="shared" si="91"/>
        <v>25</v>
      </c>
      <c r="BS73" s="160">
        <f t="shared" si="92"/>
        <v>24.25</v>
      </c>
      <c r="BT73" s="160">
        <f t="shared" si="93"/>
        <v>24</v>
      </c>
      <c r="BU73" s="160">
        <f t="shared" si="94"/>
        <v>24</v>
      </c>
      <c r="BV73" s="160">
        <f t="shared" si="95"/>
        <v>23</v>
      </c>
      <c r="BW73" s="160">
        <f t="shared" si="96"/>
        <v>0</v>
      </c>
      <c r="BX73" s="160">
        <f t="shared" si="97"/>
        <v>0</v>
      </c>
      <c r="BY73" s="161">
        <f t="shared" si="98"/>
        <v>120.25</v>
      </c>
      <c r="BZ73" s="162">
        <f t="shared" si="46"/>
        <v>120.25</v>
      </c>
      <c r="CA73" s="166"/>
      <c r="CB73" s="166"/>
    </row>
    <row r="74" spans="1:80" s="165" customFormat="1" ht="14.25">
      <c r="A74" s="150" t="s">
        <v>22</v>
      </c>
      <c r="B74" s="150" t="s">
        <v>82</v>
      </c>
      <c r="C74" s="152">
        <v>0</v>
      </c>
      <c r="D74" s="153">
        <f t="shared" si="73"/>
        <v>0</v>
      </c>
      <c r="E74" s="152">
        <v>0</v>
      </c>
      <c r="F74" s="153">
        <f>IF(E74&gt;0,1,0)</f>
        <v>0</v>
      </c>
      <c r="G74" s="152">
        <v>0</v>
      </c>
      <c r="H74" s="153">
        <f>IF(G74&gt;0,1,0)</f>
        <v>0</v>
      </c>
      <c r="I74" s="152">
        <v>0</v>
      </c>
      <c r="J74" s="153">
        <f>IF(I74&gt;0,1,0)</f>
        <v>0</v>
      </c>
      <c r="K74" s="152">
        <v>0</v>
      </c>
      <c r="L74" s="154">
        <f t="shared" si="74"/>
        <v>0</v>
      </c>
      <c r="M74" s="154">
        <f t="shared" si="75"/>
        <v>0</v>
      </c>
      <c r="N74" s="154">
        <f t="shared" si="76"/>
        <v>0</v>
      </c>
      <c r="O74" s="154">
        <f t="shared" si="77"/>
        <v>0</v>
      </c>
      <c r="P74" s="154">
        <f t="shared" si="78"/>
        <v>0</v>
      </c>
      <c r="Q74" s="155">
        <f>P74</f>
        <v>0</v>
      </c>
      <c r="R74" s="154">
        <v>0</v>
      </c>
      <c r="S74" s="154">
        <f t="shared" si="79"/>
        <v>0</v>
      </c>
      <c r="T74" s="154">
        <v>0</v>
      </c>
      <c r="U74" s="154">
        <f t="shared" si="80"/>
        <v>0</v>
      </c>
      <c r="V74" s="154">
        <v>0</v>
      </c>
      <c r="W74" s="154">
        <f t="shared" si="81"/>
        <v>0</v>
      </c>
      <c r="X74" s="154">
        <v>0</v>
      </c>
      <c r="Y74" s="154">
        <f>IF(X74&gt;0,1,0)</f>
        <v>0</v>
      </c>
      <c r="Z74" s="154">
        <f>SUM(S74+U74+W74+Y74)</f>
        <v>0</v>
      </c>
      <c r="AA74" s="154">
        <f t="shared" si="68"/>
        <v>0</v>
      </c>
      <c r="AB74" s="154">
        <f>SUM(R74+T74+V74+X74)-AA74</f>
        <v>0</v>
      </c>
      <c r="AC74" s="154">
        <f>IF(Z74&gt;=3,AB74/3,0)</f>
        <v>0</v>
      </c>
      <c r="AD74" s="155">
        <f t="shared" si="71"/>
        <v>0</v>
      </c>
      <c r="AE74" s="152"/>
      <c r="AF74" s="152"/>
      <c r="AG74" s="152">
        <v>20</v>
      </c>
      <c r="AH74" s="154">
        <f>IF(AG74&gt;1,1,0)</f>
        <v>1</v>
      </c>
      <c r="AI74" s="152">
        <v>23</v>
      </c>
      <c r="AJ74" s="152">
        <v>20</v>
      </c>
      <c r="AK74" s="154">
        <f t="shared" si="82"/>
        <v>1</v>
      </c>
      <c r="AL74" s="152"/>
      <c r="AM74" s="152">
        <v>19</v>
      </c>
      <c r="AN74" s="154">
        <f t="shared" si="52"/>
        <v>1</v>
      </c>
      <c r="AO74" s="152">
        <v>0</v>
      </c>
      <c r="AP74" s="154">
        <f t="shared" si="83"/>
        <v>0</v>
      </c>
      <c r="AQ74" s="152">
        <v>0</v>
      </c>
      <c r="AR74" s="152">
        <v>0</v>
      </c>
      <c r="AS74" s="154">
        <f t="shared" si="84"/>
        <v>0</v>
      </c>
      <c r="AT74" s="154">
        <f t="shared" si="99"/>
        <v>3</v>
      </c>
      <c r="AU74" s="154">
        <f t="shared" si="100"/>
        <v>0</v>
      </c>
      <c r="AV74" s="154">
        <f t="shared" si="101"/>
        <v>59</v>
      </c>
      <c r="AW74" s="154">
        <f t="shared" si="102"/>
        <v>0</v>
      </c>
      <c r="AX74" s="156">
        <f t="shared" si="103"/>
        <v>0</v>
      </c>
      <c r="AY74" s="157"/>
      <c r="AZ74" s="157">
        <v>0</v>
      </c>
      <c r="BA74" s="158">
        <v>0</v>
      </c>
      <c r="BB74" s="157">
        <v>0</v>
      </c>
      <c r="BC74" s="157">
        <v>0</v>
      </c>
      <c r="BD74" s="159">
        <f t="shared" si="24"/>
        <v>23</v>
      </c>
      <c r="BE74" s="160">
        <f t="shared" si="85"/>
        <v>0</v>
      </c>
      <c r="BF74" s="161">
        <f t="shared" si="26"/>
        <v>0</v>
      </c>
      <c r="BG74" s="160">
        <f t="shared" si="105"/>
        <v>0</v>
      </c>
      <c r="BH74" s="160">
        <f t="shared" si="105"/>
        <v>0</v>
      </c>
      <c r="BI74" s="160">
        <f t="shared" si="87"/>
        <v>23</v>
      </c>
      <c r="BJ74" s="160">
        <f t="shared" si="88"/>
        <v>0</v>
      </c>
      <c r="BK74" s="160">
        <f t="shared" si="89"/>
        <v>0</v>
      </c>
      <c r="BL74" s="160">
        <f t="shared" si="106"/>
        <v>0</v>
      </c>
      <c r="BM74" s="160">
        <f t="shared" si="106"/>
        <v>0</v>
      </c>
      <c r="BN74" s="160">
        <f t="shared" si="106"/>
        <v>0</v>
      </c>
      <c r="BO74" s="160">
        <f t="shared" si="106"/>
        <v>0</v>
      </c>
      <c r="BP74" s="160">
        <f t="shared" si="106"/>
        <v>0</v>
      </c>
      <c r="BQ74" s="160">
        <f t="shared" si="106"/>
        <v>0</v>
      </c>
      <c r="BR74" s="160">
        <f t="shared" si="91"/>
        <v>23</v>
      </c>
      <c r="BS74" s="160">
        <f t="shared" si="92"/>
        <v>0</v>
      </c>
      <c r="BT74" s="160">
        <f t="shared" si="93"/>
        <v>0</v>
      </c>
      <c r="BU74" s="160">
        <f t="shared" si="94"/>
        <v>0</v>
      </c>
      <c r="BV74" s="160">
        <f t="shared" si="95"/>
        <v>0</v>
      </c>
      <c r="BW74" s="160">
        <f t="shared" si="96"/>
        <v>0</v>
      </c>
      <c r="BX74" s="160">
        <f t="shared" si="97"/>
        <v>0</v>
      </c>
      <c r="BY74" s="161">
        <f t="shared" si="98"/>
        <v>23</v>
      </c>
      <c r="BZ74" s="162">
        <f t="shared" si="46"/>
        <v>23</v>
      </c>
      <c r="CA74" s="166"/>
      <c r="CB74" s="166"/>
    </row>
    <row r="75" spans="1:80" s="165" customFormat="1" ht="14.25">
      <c r="A75" s="150" t="s">
        <v>22</v>
      </c>
      <c r="B75" s="150" t="s">
        <v>157</v>
      </c>
      <c r="C75" s="152"/>
      <c r="D75" s="153">
        <f t="shared" si="73"/>
        <v>0</v>
      </c>
      <c r="E75" s="152"/>
      <c r="F75" s="153">
        <f>IF(E75&gt;0,1,0)</f>
        <v>0</v>
      </c>
      <c r="G75" s="152"/>
      <c r="H75" s="153">
        <f>IF(G75&gt;0,1,0)</f>
        <v>0</v>
      </c>
      <c r="I75" s="152"/>
      <c r="J75" s="153">
        <f>IF(I75&gt;0,1,0)</f>
        <v>0</v>
      </c>
      <c r="K75" s="152"/>
      <c r="L75" s="154">
        <f t="shared" si="74"/>
        <v>0</v>
      </c>
      <c r="M75" s="154">
        <f t="shared" si="75"/>
        <v>0</v>
      </c>
      <c r="N75" s="154">
        <f t="shared" si="76"/>
        <v>0</v>
      </c>
      <c r="O75" s="154">
        <f t="shared" si="77"/>
        <v>0</v>
      </c>
      <c r="P75" s="154">
        <f t="shared" si="78"/>
        <v>0</v>
      </c>
      <c r="Q75" s="155">
        <f>P75</f>
        <v>0</v>
      </c>
      <c r="R75" s="154"/>
      <c r="S75" s="154"/>
      <c r="T75" s="154"/>
      <c r="U75" s="154"/>
      <c r="V75" s="154"/>
      <c r="W75" s="154"/>
      <c r="X75" s="154"/>
      <c r="Y75" s="154">
        <f>IF(X75&gt;0,1,0)</f>
        <v>0</v>
      </c>
      <c r="Z75" s="154">
        <f>SUM(S75+U75+W75+Y75)</f>
        <v>0</v>
      </c>
      <c r="AA75" s="154">
        <f t="shared" si="68"/>
        <v>0</v>
      </c>
      <c r="AB75" s="154">
        <f>SUM(R75+T75+V75+X75)-AA75</f>
        <v>0</v>
      </c>
      <c r="AC75" s="154">
        <f>IF(Z75&gt;=3,AB75/3,0)</f>
        <v>0</v>
      </c>
      <c r="AD75" s="155">
        <f t="shared" si="71"/>
        <v>0</v>
      </c>
      <c r="AE75" s="152"/>
      <c r="AF75" s="152"/>
      <c r="AG75" s="152"/>
      <c r="AH75" s="154">
        <f>IF(AG75&gt;1,1,0)</f>
        <v>0</v>
      </c>
      <c r="AI75" s="152"/>
      <c r="AJ75" s="152"/>
      <c r="AK75" s="154">
        <f aca="true" t="shared" si="107" ref="AK75:AK138">IF(AJ75&gt;1,1,0)</f>
        <v>0</v>
      </c>
      <c r="AL75" s="152">
        <v>23</v>
      </c>
      <c r="AM75" s="152">
        <v>20</v>
      </c>
      <c r="AN75" s="154">
        <f aca="true" t="shared" si="108" ref="AN75:AN138">IF(AM75&gt;1,1,0)</f>
        <v>1</v>
      </c>
      <c r="AO75" s="152"/>
      <c r="AP75" s="154">
        <f aca="true" t="shared" si="109" ref="AP75:AP138">IF(AO75&gt;0,1,0)</f>
        <v>0</v>
      </c>
      <c r="AQ75" s="152">
        <v>19</v>
      </c>
      <c r="AR75" s="152">
        <v>0</v>
      </c>
      <c r="AS75" s="154">
        <f aca="true" t="shared" si="110" ref="AS75:AS138">IF(AR75&gt;1,1,0)</f>
        <v>0</v>
      </c>
      <c r="AT75" s="154">
        <f aca="true" t="shared" si="111" ref="AT75:AT138">SUM(AH75+AK75+AN75+AP75+AS75)</f>
        <v>1</v>
      </c>
      <c r="AU75" s="154">
        <f aca="true" t="shared" si="112" ref="AU75:AU138">MIN(AG75,AJ75,AM75,AO75,AR75)</f>
        <v>0</v>
      </c>
      <c r="AV75" s="154">
        <f aca="true" t="shared" si="113" ref="AV75:AV138">SUM(AG75+AJ75+AM75+AO75+AR75)-(AU75)</f>
        <v>20</v>
      </c>
      <c r="AW75" s="154">
        <f aca="true" t="shared" si="114" ref="AW75:AW138">IF(AT75&gt;=4,AV75/4,0)</f>
        <v>0</v>
      </c>
      <c r="AX75" s="156">
        <f aca="true" t="shared" si="115" ref="AX75:AX138">AW75</f>
        <v>0</v>
      </c>
      <c r="AY75" s="157"/>
      <c r="AZ75" s="157">
        <v>0</v>
      </c>
      <c r="BA75" s="158">
        <v>0</v>
      </c>
      <c r="BB75" s="157">
        <v>23</v>
      </c>
      <c r="BC75" s="157">
        <v>0</v>
      </c>
      <c r="BD75" s="159">
        <f aca="true" t="shared" si="116" ref="BD75:BD138">Q75+AD75+AE75+AF75+AI75+AL75+AQ75+AX75+AY75+AZ75+BA75+BB75+BC75</f>
        <v>65</v>
      </c>
      <c r="BE75" s="160">
        <f aca="true" t="shared" si="117" ref="BE75:BE138">Q75</f>
        <v>0</v>
      </c>
      <c r="BF75" s="161">
        <f aca="true" t="shared" si="118" ref="BF75:BF138">AD75</f>
        <v>0</v>
      </c>
      <c r="BG75" s="160">
        <f aca="true" t="shared" si="119" ref="BG75:BG138">AE75</f>
        <v>0</v>
      </c>
      <c r="BH75" s="160">
        <f aca="true" t="shared" si="120" ref="BH75:BH138">AF75</f>
        <v>0</v>
      </c>
      <c r="BI75" s="160">
        <f aca="true" t="shared" si="121" ref="BI75:BI138">AI75</f>
        <v>0</v>
      </c>
      <c r="BJ75" s="160">
        <f aca="true" t="shared" si="122" ref="BJ75:BJ138">AL75</f>
        <v>23</v>
      </c>
      <c r="BK75" s="160">
        <f aca="true" t="shared" si="123" ref="BK75:BK138">AQ75</f>
        <v>19</v>
      </c>
      <c r="BL75" s="160">
        <f aca="true" t="shared" si="124" ref="BL75:BL138">AX75</f>
        <v>0</v>
      </c>
      <c r="BM75" s="160">
        <f aca="true" t="shared" si="125" ref="BM75:BM138">AY75</f>
        <v>0</v>
      </c>
      <c r="BN75" s="160">
        <f aca="true" t="shared" si="126" ref="BN75:BN138">AZ75</f>
        <v>0</v>
      </c>
      <c r="BO75" s="160">
        <f aca="true" t="shared" si="127" ref="BO75:BO138">BA75</f>
        <v>0</v>
      </c>
      <c r="BP75" s="160">
        <f aca="true" t="shared" si="128" ref="BP75:BP138">BB75</f>
        <v>23</v>
      </c>
      <c r="BQ75" s="160">
        <f aca="true" t="shared" si="129" ref="BQ75:BQ138">BC75</f>
        <v>0</v>
      </c>
      <c r="BR75" s="160">
        <f aca="true" t="shared" si="130" ref="BR75:BR138">LARGE(BE75:BQ75,1)</f>
        <v>23</v>
      </c>
      <c r="BS75" s="160">
        <f aca="true" t="shared" si="131" ref="BS75:BS138">LARGE(BE75:BQ75,2)</f>
        <v>23</v>
      </c>
      <c r="BT75" s="160">
        <f aca="true" t="shared" si="132" ref="BT75:BT138">LARGE(BE75:BQ75,3)</f>
        <v>19</v>
      </c>
      <c r="BU75" s="160">
        <f aca="true" t="shared" si="133" ref="BU75:BU138">LARGE(BE75:BQ75,4)</f>
        <v>0</v>
      </c>
      <c r="BV75" s="160">
        <f aca="true" t="shared" si="134" ref="BV75:BV138">LARGE(BE75:BQ75,5)</f>
        <v>0</v>
      </c>
      <c r="BW75" s="160">
        <f aca="true" t="shared" si="135" ref="BW75:BW138">LARGE(BE75:BQ75,6)</f>
        <v>0</v>
      </c>
      <c r="BX75" s="160">
        <f aca="true" t="shared" si="136" ref="BX75:BX138">LARGE(BE75:BQ75,7)</f>
        <v>0</v>
      </c>
      <c r="BY75" s="161">
        <f aca="true" t="shared" si="137" ref="BY75:BY138">SUM(BR75:BX75)</f>
        <v>65</v>
      </c>
      <c r="BZ75" s="162">
        <f aca="true" t="shared" si="138" ref="BZ75:BZ138">BY75</f>
        <v>65</v>
      </c>
      <c r="CA75" s="166"/>
      <c r="CB75" s="166"/>
    </row>
    <row r="76" spans="1:80" s="165" customFormat="1" ht="14.25">
      <c r="A76" s="150" t="s">
        <v>25</v>
      </c>
      <c r="B76" s="151" t="s">
        <v>80</v>
      </c>
      <c r="C76" s="152">
        <v>0</v>
      </c>
      <c r="D76" s="153">
        <f t="shared" si="73"/>
        <v>0</v>
      </c>
      <c r="E76" s="152">
        <v>21</v>
      </c>
      <c r="F76" s="153">
        <f>IF(E76&gt;0,1,0)</f>
        <v>1</v>
      </c>
      <c r="G76" s="152">
        <v>22</v>
      </c>
      <c r="H76" s="153">
        <f>IF(G76&gt;0,1,0)</f>
        <v>1</v>
      </c>
      <c r="I76" s="152">
        <v>21</v>
      </c>
      <c r="J76" s="153">
        <f>IF(I76&gt;0,1,0)</f>
        <v>1</v>
      </c>
      <c r="K76" s="152">
        <v>0</v>
      </c>
      <c r="L76" s="154">
        <f t="shared" si="74"/>
        <v>0</v>
      </c>
      <c r="M76" s="154">
        <f t="shared" si="75"/>
        <v>3</v>
      </c>
      <c r="N76" s="154">
        <f t="shared" si="76"/>
        <v>0</v>
      </c>
      <c r="O76" s="154">
        <f t="shared" si="77"/>
        <v>64</v>
      </c>
      <c r="P76" s="154">
        <f t="shared" si="78"/>
        <v>0</v>
      </c>
      <c r="Q76" s="155">
        <f>P76</f>
        <v>0</v>
      </c>
      <c r="R76" s="154">
        <v>0</v>
      </c>
      <c r="S76" s="154">
        <f>IF(R76&gt;0,1,0)</f>
        <v>0</v>
      </c>
      <c r="T76" s="154">
        <v>0</v>
      </c>
      <c r="U76" s="154">
        <f>IF(T76&gt;0,1,0)</f>
        <v>0</v>
      </c>
      <c r="V76" s="154">
        <v>0</v>
      </c>
      <c r="W76" s="154">
        <f>IF(V76&gt;0,1,0)</f>
        <v>0</v>
      </c>
      <c r="X76" s="154">
        <v>0</v>
      </c>
      <c r="Y76" s="154">
        <f>IF(X76&gt;0,1,0)</f>
        <v>0</v>
      </c>
      <c r="Z76" s="154">
        <f>SUM(S76+U76+W76+Y76)</f>
        <v>0</v>
      </c>
      <c r="AA76" s="154">
        <f t="shared" si="68"/>
        <v>0</v>
      </c>
      <c r="AB76" s="154">
        <f>SUM(R76+T76+V76+X76)-AA76</f>
        <v>0</v>
      </c>
      <c r="AC76" s="154">
        <f>IF(Z76&gt;=3,AB76/3,0)</f>
        <v>0</v>
      </c>
      <c r="AD76" s="155">
        <f t="shared" si="71"/>
        <v>0</v>
      </c>
      <c r="AE76" s="152"/>
      <c r="AF76" s="152"/>
      <c r="AG76" s="152">
        <v>0</v>
      </c>
      <c r="AH76" s="154">
        <f>IF(AG76&gt;1,1,0)</f>
        <v>0</v>
      </c>
      <c r="AI76" s="152"/>
      <c r="AJ76" s="152">
        <v>21</v>
      </c>
      <c r="AK76" s="154">
        <f t="shared" si="107"/>
        <v>1</v>
      </c>
      <c r="AL76" s="152"/>
      <c r="AM76" s="152"/>
      <c r="AN76" s="154">
        <f t="shared" si="108"/>
        <v>0</v>
      </c>
      <c r="AO76" s="152"/>
      <c r="AP76" s="154">
        <f t="shared" si="109"/>
        <v>0</v>
      </c>
      <c r="AQ76" s="152">
        <v>20</v>
      </c>
      <c r="AR76" s="152">
        <v>0</v>
      </c>
      <c r="AS76" s="154">
        <f t="shared" si="110"/>
        <v>0</v>
      </c>
      <c r="AT76" s="154">
        <f t="shared" si="111"/>
        <v>1</v>
      </c>
      <c r="AU76" s="154">
        <f t="shared" si="112"/>
        <v>0</v>
      </c>
      <c r="AV76" s="154">
        <f t="shared" si="113"/>
        <v>21</v>
      </c>
      <c r="AW76" s="154">
        <f t="shared" si="114"/>
        <v>0</v>
      </c>
      <c r="AX76" s="156">
        <f t="shared" si="115"/>
        <v>0</v>
      </c>
      <c r="AY76" s="157"/>
      <c r="AZ76" s="157">
        <v>0</v>
      </c>
      <c r="BA76" s="158">
        <v>0</v>
      </c>
      <c r="BB76" s="157">
        <v>0</v>
      </c>
      <c r="BC76" s="157">
        <v>0</v>
      </c>
      <c r="BD76" s="159">
        <f t="shared" si="116"/>
        <v>20</v>
      </c>
      <c r="BE76" s="160">
        <f t="shared" si="117"/>
        <v>0</v>
      </c>
      <c r="BF76" s="161">
        <f t="shared" si="118"/>
        <v>0</v>
      </c>
      <c r="BG76" s="160">
        <f t="shared" si="119"/>
        <v>0</v>
      </c>
      <c r="BH76" s="160">
        <f t="shared" si="120"/>
        <v>0</v>
      </c>
      <c r="BI76" s="160">
        <f t="shared" si="121"/>
        <v>0</v>
      </c>
      <c r="BJ76" s="160">
        <f t="shared" si="122"/>
        <v>0</v>
      </c>
      <c r="BK76" s="160">
        <f t="shared" si="123"/>
        <v>20</v>
      </c>
      <c r="BL76" s="160">
        <f t="shared" si="124"/>
        <v>0</v>
      </c>
      <c r="BM76" s="160">
        <f t="shared" si="125"/>
        <v>0</v>
      </c>
      <c r="BN76" s="160">
        <f t="shared" si="126"/>
        <v>0</v>
      </c>
      <c r="BO76" s="160">
        <f t="shared" si="127"/>
        <v>0</v>
      </c>
      <c r="BP76" s="160">
        <f t="shared" si="128"/>
        <v>0</v>
      </c>
      <c r="BQ76" s="160">
        <f t="shared" si="129"/>
        <v>0</v>
      </c>
      <c r="BR76" s="160">
        <f t="shared" si="130"/>
        <v>20</v>
      </c>
      <c r="BS76" s="160">
        <f t="shared" si="131"/>
        <v>0</v>
      </c>
      <c r="BT76" s="160">
        <f t="shared" si="132"/>
        <v>0</v>
      </c>
      <c r="BU76" s="160">
        <f t="shared" si="133"/>
        <v>0</v>
      </c>
      <c r="BV76" s="160">
        <f t="shared" si="134"/>
        <v>0</v>
      </c>
      <c r="BW76" s="160">
        <f t="shared" si="135"/>
        <v>0</v>
      </c>
      <c r="BX76" s="160">
        <f t="shared" si="136"/>
        <v>0</v>
      </c>
      <c r="BY76" s="161">
        <f t="shared" si="137"/>
        <v>20</v>
      </c>
      <c r="BZ76" s="162">
        <f t="shared" si="138"/>
        <v>20</v>
      </c>
      <c r="CA76" s="166"/>
      <c r="CB76" s="166"/>
    </row>
    <row r="77" spans="1:80" s="165" customFormat="1" ht="14.25">
      <c r="A77" s="150" t="s">
        <v>23</v>
      </c>
      <c r="B77" s="150" t="s">
        <v>158</v>
      </c>
      <c r="C77" s="152"/>
      <c r="D77" s="153">
        <f t="shared" si="73"/>
        <v>0</v>
      </c>
      <c r="E77" s="152"/>
      <c r="F77" s="153">
        <f>IF(E77&gt;0,1,0)</f>
        <v>0</v>
      </c>
      <c r="G77" s="152"/>
      <c r="H77" s="153">
        <f>IF(G77&gt;0,1,0)</f>
        <v>0</v>
      </c>
      <c r="I77" s="152"/>
      <c r="J77" s="153">
        <f>IF(I77&gt;0,1,0)</f>
        <v>0</v>
      </c>
      <c r="K77" s="152"/>
      <c r="L77" s="154">
        <f t="shared" si="74"/>
        <v>0</v>
      </c>
      <c r="M77" s="154">
        <f t="shared" si="75"/>
        <v>0</v>
      </c>
      <c r="N77" s="154">
        <f t="shared" si="76"/>
        <v>0</v>
      </c>
      <c r="O77" s="154">
        <f t="shared" si="77"/>
        <v>0</v>
      </c>
      <c r="P77" s="154">
        <f t="shared" si="78"/>
        <v>0</v>
      </c>
      <c r="Q77" s="155">
        <f>P77</f>
        <v>0</v>
      </c>
      <c r="R77" s="154"/>
      <c r="S77" s="154"/>
      <c r="T77" s="154"/>
      <c r="U77" s="154"/>
      <c r="V77" s="154"/>
      <c r="W77" s="154"/>
      <c r="X77" s="154"/>
      <c r="Y77" s="154">
        <f>IF(X77&gt;0,1,0)</f>
        <v>0</v>
      </c>
      <c r="Z77" s="154">
        <f>SUM(S77+U77+W77+Y77)</f>
        <v>0</v>
      </c>
      <c r="AA77" s="154">
        <f t="shared" si="68"/>
        <v>0</v>
      </c>
      <c r="AB77" s="154">
        <f>SUM(R77+T77+V77+X77)-AA77</f>
        <v>0</v>
      </c>
      <c r="AC77" s="154">
        <f>IF(Z77&gt;=3,AB77/3,0)</f>
        <v>0</v>
      </c>
      <c r="AD77" s="155">
        <f t="shared" si="71"/>
        <v>0</v>
      </c>
      <c r="AE77" s="152"/>
      <c r="AF77" s="152"/>
      <c r="AG77" s="152"/>
      <c r="AH77" s="154">
        <f>IF(AG77&gt;1,1,0)</f>
        <v>0</v>
      </c>
      <c r="AI77" s="152"/>
      <c r="AJ77" s="152"/>
      <c r="AK77" s="154">
        <f t="shared" si="107"/>
        <v>0</v>
      </c>
      <c r="AL77" s="152"/>
      <c r="AM77" s="152"/>
      <c r="AN77" s="154">
        <f t="shared" si="108"/>
        <v>0</v>
      </c>
      <c r="AO77" s="152"/>
      <c r="AP77" s="154">
        <f t="shared" si="109"/>
        <v>0</v>
      </c>
      <c r="AQ77" s="152">
        <v>20</v>
      </c>
      <c r="AR77" s="152">
        <v>19</v>
      </c>
      <c r="AS77" s="154">
        <f t="shared" si="110"/>
        <v>1</v>
      </c>
      <c r="AT77" s="154">
        <f t="shared" si="111"/>
        <v>1</v>
      </c>
      <c r="AU77" s="154">
        <f t="shared" si="112"/>
        <v>19</v>
      </c>
      <c r="AV77" s="154">
        <f t="shared" si="113"/>
        <v>0</v>
      </c>
      <c r="AW77" s="154">
        <f t="shared" si="114"/>
        <v>0</v>
      </c>
      <c r="AX77" s="156">
        <f t="shared" si="115"/>
        <v>0</v>
      </c>
      <c r="AY77" s="157"/>
      <c r="AZ77" s="157">
        <v>0</v>
      </c>
      <c r="BA77" s="158">
        <v>0</v>
      </c>
      <c r="BB77" s="157">
        <v>0</v>
      </c>
      <c r="BC77" s="157">
        <v>0</v>
      </c>
      <c r="BD77" s="159">
        <f t="shared" si="116"/>
        <v>20</v>
      </c>
      <c r="BE77" s="160">
        <f t="shared" si="117"/>
        <v>0</v>
      </c>
      <c r="BF77" s="161">
        <f t="shared" si="118"/>
        <v>0</v>
      </c>
      <c r="BG77" s="160">
        <f t="shared" si="119"/>
        <v>0</v>
      </c>
      <c r="BH77" s="160">
        <f t="shared" si="120"/>
        <v>0</v>
      </c>
      <c r="BI77" s="160">
        <f t="shared" si="121"/>
        <v>0</v>
      </c>
      <c r="BJ77" s="160">
        <f t="shared" si="122"/>
        <v>0</v>
      </c>
      <c r="BK77" s="160">
        <f t="shared" si="123"/>
        <v>20</v>
      </c>
      <c r="BL77" s="160">
        <f t="shared" si="124"/>
        <v>0</v>
      </c>
      <c r="BM77" s="160">
        <f t="shared" si="125"/>
        <v>0</v>
      </c>
      <c r="BN77" s="160">
        <f t="shared" si="126"/>
        <v>0</v>
      </c>
      <c r="BO77" s="160">
        <f t="shared" si="127"/>
        <v>0</v>
      </c>
      <c r="BP77" s="160">
        <f t="shared" si="128"/>
        <v>0</v>
      </c>
      <c r="BQ77" s="160">
        <f t="shared" si="129"/>
        <v>0</v>
      </c>
      <c r="BR77" s="160">
        <f t="shared" si="130"/>
        <v>20</v>
      </c>
      <c r="BS77" s="160">
        <f t="shared" si="131"/>
        <v>0</v>
      </c>
      <c r="BT77" s="160">
        <f t="shared" si="132"/>
        <v>0</v>
      </c>
      <c r="BU77" s="160">
        <f t="shared" si="133"/>
        <v>0</v>
      </c>
      <c r="BV77" s="160">
        <f t="shared" si="134"/>
        <v>0</v>
      </c>
      <c r="BW77" s="160">
        <f t="shared" si="135"/>
        <v>0</v>
      </c>
      <c r="BX77" s="160">
        <f t="shared" si="136"/>
        <v>0</v>
      </c>
      <c r="BY77" s="161">
        <f t="shared" si="137"/>
        <v>20</v>
      </c>
      <c r="BZ77" s="162">
        <f t="shared" si="138"/>
        <v>20</v>
      </c>
      <c r="CA77" s="166"/>
      <c r="CB77" s="166"/>
    </row>
    <row r="78" spans="1:80" s="165" customFormat="1" ht="14.25">
      <c r="A78" s="150" t="s">
        <v>24</v>
      </c>
      <c r="B78" s="150" t="s">
        <v>159</v>
      </c>
      <c r="C78" s="152"/>
      <c r="D78" s="153">
        <f aca="true" t="shared" si="139" ref="D78:D134">IF(C78&gt;0,1,0)</f>
        <v>0</v>
      </c>
      <c r="E78" s="152"/>
      <c r="F78" s="153">
        <f aca="true" t="shared" si="140" ref="F78:F134">IF(E78&gt;0,1,0)</f>
        <v>0</v>
      </c>
      <c r="G78" s="152"/>
      <c r="H78" s="153">
        <f aca="true" t="shared" si="141" ref="H78:H134">IF(G78&gt;0,1,0)</f>
        <v>0</v>
      </c>
      <c r="I78" s="152"/>
      <c r="J78" s="153">
        <f aca="true" t="shared" si="142" ref="J78:J134">IF(I78&gt;0,1,0)</f>
        <v>0</v>
      </c>
      <c r="K78" s="152"/>
      <c r="L78" s="154">
        <f aca="true" t="shared" si="143" ref="L78:L138">IF(K78&gt;0,1,0)</f>
        <v>0</v>
      </c>
      <c r="M78" s="154">
        <f aca="true" t="shared" si="144" ref="M78:M138">SUM(D78+F78+H78+J78+L78)</f>
        <v>0</v>
      </c>
      <c r="N78" s="154">
        <f aca="true" t="shared" si="145" ref="N78:N138">MIN(C78,E78,G78,I78,K78)</f>
        <v>0</v>
      </c>
      <c r="O78" s="154">
        <f aca="true" t="shared" si="146" ref="O78:O138">SUM(C78+E78+G78+I78+K78)-N78</f>
        <v>0</v>
      </c>
      <c r="P78" s="154">
        <f aca="true" t="shared" si="147" ref="P78:P138">IF(M78&gt;=4,O78/4,0)</f>
        <v>0</v>
      </c>
      <c r="Q78" s="155">
        <f aca="true" t="shared" si="148" ref="Q78:Q138">P78</f>
        <v>0</v>
      </c>
      <c r="R78" s="154"/>
      <c r="S78" s="154"/>
      <c r="T78" s="154"/>
      <c r="U78" s="154"/>
      <c r="V78" s="154"/>
      <c r="W78" s="154"/>
      <c r="X78" s="154"/>
      <c r="Y78" s="154">
        <f aca="true" t="shared" si="149" ref="Y78:Y138">IF(X78&gt;0,1,0)</f>
        <v>0</v>
      </c>
      <c r="Z78" s="154">
        <f aca="true" t="shared" si="150" ref="Z78:Z138">SUM(S78+U78+W78+Y78)</f>
        <v>0</v>
      </c>
      <c r="AA78" s="154">
        <f aca="true" t="shared" si="151" ref="AA78:AA138">MIN(R78,T78,V78,X78)</f>
        <v>0</v>
      </c>
      <c r="AB78" s="154">
        <f aca="true" t="shared" si="152" ref="AB78:AB138">SUM(R78+T78+V78+X78)-AA78</f>
        <v>0</v>
      </c>
      <c r="AC78" s="154">
        <f aca="true" t="shared" si="153" ref="AC78:AC138">IF(Z78&gt;=3,AB78/3,0)</f>
        <v>0</v>
      </c>
      <c r="AD78" s="155">
        <f aca="true" t="shared" si="154" ref="AD78:AD138">IF(Z78&gt;=3,AB78/3,0)</f>
        <v>0</v>
      </c>
      <c r="AE78" s="152"/>
      <c r="AF78" s="152"/>
      <c r="AG78" s="152"/>
      <c r="AH78" s="154">
        <f aca="true" t="shared" si="155" ref="AH78:AH138">IF(AG78&gt;1,1,0)</f>
        <v>0</v>
      </c>
      <c r="AI78" s="152"/>
      <c r="AJ78" s="152"/>
      <c r="AK78" s="154">
        <f t="shared" si="107"/>
        <v>0</v>
      </c>
      <c r="AL78" s="152"/>
      <c r="AM78" s="152"/>
      <c r="AN78" s="154">
        <f t="shared" si="108"/>
        <v>0</v>
      </c>
      <c r="AO78" s="152"/>
      <c r="AP78" s="154">
        <f t="shared" si="109"/>
        <v>0</v>
      </c>
      <c r="AQ78" s="152">
        <v>23</v>
      </c>
      <c r="AR78" s="152">
        <v>23</v>
      </c>
      <c r="AS78" s="154">
        <f t="shared" si="110"/>
        <v>1</v>
      </c>
      <c r="AT78" s="154">
        <f t="shared" si="111"/>
        <v>1</v>
      </c>
      <c r="AU78" s="154">
        <f t="shared" si="112"/>
        <v>23</v>
      </c>
      <c r="AV78" s="154">
        <f t="shared" si="113"/>
        <v>0</v>
      </c>
      <c r="AW78" s="154">
        <f t="shared" si="114"/>
        <v>0</v>
      </c>
      <c r="AX78" s="156">
        <f t="shared" si="115"/>
        <v>0</v>
      </c>
      <c r="AY78" s="157">
        <v>21</v>
      </c>
      <c r="AZ78" s="157">
        <v>0</v>
      </c>
      <c r="BA78" s="158">
        <v>0</v>
      </c>
      <c r="BB78" s="157">
        <v>0</v>
      </c>
      <c r="BC78" s="157">
        <v>0</v>
      </c>
      <c r="BD78" s="159">
        <f t="shared" si="116"/>
        <v>44</v>
      </c>
      <c r="BE78" s="160">
        <f t="shared" si="117"/>
        <v>0</v>
      </c>
      <c r="BF78" s="161">
        <f t="shared" si="118"/>
        <v>0</v>
      </c>
      <c r="BG78" s="160">
        <f t="shared" si="119"/>
        <v>0</v>
      </c>
      <c r="BH78" s="160">
        <f t="shared" si="120"/>
        <v>0</v>
      </c>
      <c r="BI78" s="160">
        <f t="shared" si="121"/>
        <v>0</v>
      </c>
      <c r="BJ78" s="160">
        <f t="shared" si="122"/>
        <v>0</v>
      </c>
      <c r="BK78" s="160">
        <f t="shared" si="123"/>
        <v>23</v>
      </c>
      <c r="BL78" s="160">
        <f t="shared" si="124"/>
        <v>0</v>
      </c>
      <c r="BM78" s="160">
        <f t="shared" si="125"/>
        <v>21</v>
      </c>
      <c r="BN78" s="160">
        <f t="shared" si="126"/>
        <v>0</v>
      </c>
      <c r="BO78" s="160">
        <f t="shared" si="127"/>
        <v>0</v>
      </c>
      <c r="BP78" s="160">
        <f t="shared" si="128"/>
        <v>0</v>
      </c>
      <c r="BQ78" s="160">
        <f t="shared" si="129"/>
        <v>0</v>
      </c>
      <c r="BR78" s="160">
        <f t="shared" si="130"/>
        <v>23</v>
      </c>
      <c r="BS78" s="160">
        <f t="shared" si="131"/>
        <v>21</v>
      </c>
      <c r="BT78" s="160">
        <f t="shared" si="132"/>
        <v>0</v>
      </c>
      <c r="BU78" s="160">
        <f t="shared" si="133"/>
        <v>0</v>
      </c>
      <c r="BV78" s="160">
        <f t="shared" si="134"/>
        <v>0</v>
      </c>
      <c r="BW78" s="160">
        <f t="shared" si="135"/>
        <v>0</v>
      </c>
      <c r="BX78" s="160">
        <f t="shared" si="136"/>
        <v>0</v>
      </c>
      <c r="BY78" s="161">
        <f t="shared" si="137"/>
        <v>44</v>
      </c>
      <c r="BZ78" s="162">
        <f t="shared" si="138"/>
        <v>44</v>
      </c>
      <c r="CA78" s="166"/>
      <c r="CB78" s="166"/>
    </row>
    <row r="79" spans="1:80" s="165" customFormat="1" ht="14.25">
      <c r="A79" s="150" t="s">
        <v>24</v>
      </c>
      <c r="B79" s="150" t="s">
        <v>160</v>
      </c>
      <c r="C79" s="152"/>
      <c r="D79" s="153">
        <f t="shared" si="139"/>
        <v>0</v>
      </c>
      <c r="E79" s="152"/>
      <c r="F79" s="153">
        <f t="shared" si="140"/>
        <v>0</v>
      </c>
      <c r="G79" s="152"/>
      <c r="H79" s="153">
        <f t="shared" si="141"/>
        <v>0</v>
      </c>
      <c r="I79" s="152"/>
      <c r="J79" s="153">
        <f t="shared" si="142"/>
        <v>0</v>
      </c>
      <c r="K79" s="152"/>
      <c r="L79" s="154">
        <f t="shared" si="143"/>
        <v>0</v>
      </c>
      <c r="M79" s="154">
        <f t="shared" si="144"/>
        <v>0</v>
      </c>
      <c r="N79" s="154">
        <f t="shared" si="145"/>
        <v>0</v>
      </c>
      <c r="O79" s="154">
        <f t="shared" si="146"/>
        <v>0</v>
      </c>
      <c r="P79" s="154">
        <f t="shared" si="147"/>
        <v>0</v>
      </c>
      <c r="Q79" s="155">
        <f t="shared" si="148"/>
        <v>0</v>
      </c>
      <c r="R79" s="154"/>
      <c r="S79" s="154"/>
      <c r="T79" s="154"/>
      <c r="U79" s="154"/>
      <c r="V79" s="154"/>
      <c r="W79" s="154"/>
      <c r="X79" s="154"/>
      <c r="Y79" s="154">
        <f t="shared" si="149"/>
        <v>0</v>
      </c>
      <c r="Z79" s="154">
        <f t="shared" si="150"/>
        <v>0</v>
      </c>
      <c r="AA79" s="154">
        <f t="shared" si="151"/>
        <v>0</v>
      </c>
      <c r="AB79" s="154">
        <f t="shared" si="152"/>
        <v>0</v>
      </c>
      <c r="AC79" s="154">
        <f t="shared" si="153"/>
        <v>0</v>
      </c>
      <c r="AD79" s="155">
        <f t="shared" si="154"/>
        <v>0</v>
      </c>
      <c r="AE79" s="152"/>
      <c r="AF79" s="152"/>
      <c r="AG79" s="152"/>
      <c r="AH79" s="154">
        <f t="shared" si="155"/>
        <v>0</v>
      </c>
      <c r="AI79" s="152"/>
      <c r="AJ79" s="152"/>
      <c r="AK79" s="154">
        <f t="shared" si="107"/>
        <v>0</v>
      </c>
      <c r="AL79" s="152"/>
      <c r="AM79" s="152"/>
      <c r="AN79" s="154">
        <f t="shared" si="108"/>
        <v>0</v>
      </c>
      <c r="AO79" s="152"/>
      <c r="AP79" s="154">
        <f t="shared" si="109"/>
        <v>0</v>
      </c>
      <c r="AQ79" s="152">
        <v>24</v>
      </c>
      <c r="AR79" s="152">
        <v>0</v>
      </c>
      <c r="AS79" s="154">
        <f t="shared" si="110"/>
        <v>0</v>
      </c>
      <c r="AT79" s="154">
        <f t="shared" si="111"/>
        <v>0</v>
      </c>
      <c r="AU79" s="154">
        <f t="shared" si="112"/>
        <v>0</v>
      </c>
      <c r="AV79" s="154">
        <f t="shared" si="113"/>
        <v>0</v>
      </c>
      <c r="AW79" s="154">
        <f t="shared" si="114"/>
        <v>0</v>
      </c>
      <c r="AX79" s="156">
        <f t="shared" si="115"/>
        <v>0</v>
      </c>
      <c r="AY79" s="157">
        <v>25</v>
      </c>
      <c r="AZ79" s="157">
        <v>25</v>
      </c>
      <c r="BA79" s="158">
        <v>0</v>
      </c>
      <c r="BB79" s="157">
        <v>0</v>
      </c>
      <c r="BC79" s="157">
        <v>0</v>
      </c>
      <c r="BD79" s="159">
        <f t="shared" si="116"/>
        <v>74</v>
      </c>
      <c r="BE79" s="160">
        <f t="shared" si="117"/>
        <v>0</v>
      </c>
      <c r="BF79" s="161">
        <f t="shared" si="118"/>
        <v>0</v>
      </c>
      <c r="BG79" s="160">
        <f t="shared" si="119"/>
        <v>0</v>
      </c>
      <c r="BH79" s="160">
        <f t="shared" si="120"/>
        <v>0</v>
      </c>
      <c r="BI79" s="160">
        <f t="shared" si="121"/>
        <v>0</v>
      </c>
      <c r="BJ79" s="160">
        <f t="shared" si="122"/>
        <v>0</v>
      </c>
      <c r="BK79" s="160">
        <f t="shared" si="123"/>
        <v>24</v>
      </c>
      <c r="BL79" s="160">
        <f t="shared" si="124"/>
        <v>0</v>
      </c>
      <c r="BM79" s="160">
        <f t="shared" si="125"/>
        <v>25</v>
      </c>
      <c r="BN79" s="160">
        <f t="shared" si="126"/>
        <v>25</v>
      </c>
      <c r="BO79" s="160">
        <f t="shared" si="127"/>
        <v>0</v>
      </c>
      <c r="BP79" s="160">
        <f t="shared" si="128"/>
        <v>0</v>
      </c>
      <c r="BQ79" s="160">
        <f t="shared" si="129"/>
        <v>0</v>
      </c>
      <c r="BR79" s="160">
        <f t="shared" si="130"/>
        <v>25</v>
      </c>
      <c r="BS79" s="160">
        <f t="shared" si="131"/>
        <v>25</v>
      </c>
      <c r="BT79" s="160">
        <f t="shared" si="132"/>
        <v>24</v>
      </c>
      <c r="BU79" s="160">
        <f t="shared" si="133"/>
        <v>0</v>
      </c>
      <c r="BV79" s="160">
        <f t="shared" si="134"/>
        <v>0</v>
      </c>
      <c r="BW79" s="160">
        <f t="shared" si="135"/>
        <v>0</v>
      </c>
      <c r="BX79" s="160">
        <f t="shared" si="136"/>
        <v>0</v>
      </c>
      <c r="BY79" s="161">
        <f t="shared" si="137"/>
        <v>74</v>
      </c>
      <c r="BZ79" s="162">
        <f t="shared" si="138"/>
        <v>74</v>
      </c>
      <c r="CA79" s="166"/>
      <c r="CB79" s="166"/>
    </row>
    <row r="80" spans="1:80" s="165" customFormat="1" ht="14.25">
      <c r="A80" s="150" t="s">
        <v>23</v>
      </c>
      <c r="B80" s="150" t="s">
        <v>161</v>
      </c>
      <c r="C80" s="152"/>
      <c r="D80" s="153">
        <f t="shared" si="139"/>
        <v>0</v>
      </c>
      <c r="E80" s="152"/>
      <c r="F80" s="153">
        <f t="shared" si="140"/>
        <v>0</v>
      </c>
      <c r="G80" s="152"/>
      <c r="H80" s="153">
        <f t="shared" si="141"/>
        <v>0</v>
      </c>
      <c r="I80" s="152"/>
      <c r="J80" s="153">
        <f t="shared" si="142"/>
        <v>0</v>
      </c>
      <c r="K80" s="152"/>
      <c r="L80" s="154">
        <f t="shared" si="143"/>
        <v>0</v>
      </c>
      <c r="M80" s="154">
        <f t="shared" si="144"/>
        <v>0</v>
      </c>
      <c r="N80" s="154">
        <f t="shared" si="145"/>
        <v>0</v>
      </c>
      <c r="O80" s="154">
        <f t="shared" si="146"/>
        <v>0</v>
      </c>
      <c r="P80" s="154">
        <f t="shared" si="147"/>
        <v>0</v>
      </c>
      <c r="Q80" s="155">
        <f t="shared" si="148"/>
        <v>0</v>
      </c>
      <c r="R80" s="154"/>
      <c r="S80" s="154"/>
      <c r="T80" s="154"/>
      <c r="U80" s="154"/>
      <c r="V80" s="154"/>
      <c r="W80" s="154"/>
      <c r="X80" s="154"/>
      <c r="Y80" s="154">
        <f t="shared" si="149"/>
        <v>0</v>
      </c>
      <c r="Z80" s="154">
        <f t="shared" si="150"/>
        <v>0</v>
      </c>
      <c r="AA80" s="154">
        <f t="shared" si="151"/>
        <v>0</v>
      </c>
      <c r="AB80" s="154">
        <f t="shared" si="152"/>
        <v>0</v>
      </c>
      <c r="AC80" s="154">
        <f t="shared" si="153"/>
        <v>0</v>
      </c>
      <c r="AD80" s="155">
        <f t="shared" si="154"/>
        <v>0</v>
      </c>
      <c r="AE80" s="152"/>
      <c r="AF80" s="152"/>
      <c r="AG80" s="152"/>
      <c r="AH80" s="154">
        <f t="shared" si="155"/>
        <v>0</v>
      </c>
      <c r="AI80" s="152"/>
      <c r="AJ80" s="152"/>
      <c r="AK80" s="154">
        <f t="shared" si="107"/>
        <v>0</v>
      </c>
      <c r="AL80" s="152"/>
      <c r="AM80" s="152"/>
      <c r="AN80" s="154">
        <f t="shared" si="108"/>
        <v>0</v>
      </c>
      <c r="AO80" s="152"/>
      <c r="AP80" s="154">
        <f t="shared" si="109"/>
        <v>0</v>
      </c>
      <c r="AQ80" s="152">
        <v>0</v>
      </c>
      <c r="AR80" s="152">
        <v>23</v>
      </c>
      <c r="AS80" s="154">
        <f t="shared" si="110"/>
        <v>1</v>
      </c>
      <c r="AT80" s="154">
        <f t="shared" si="111"/>
        <v>1</v>
      </c>
      <c r="AU80" s="154">
        <f t="shared" si="112"/>
        <v>23</v>
      </c>
      <c r="AV80" s="154">
        <f t="shared" si="113"/>
        <v>0</v>
      </c>
      <c r="AW80" s="154">
        <f t="shared" si="114"/>
        <v>0</v>
      </c>
      <c r="AX80" s="156">
        <f t="shared" si="115"/>
        <v>0</v>
      </c>
      <c r="AY80" s="157">
        <v>24</v>
      </c>
      <c r="AZ80" s="157">
        <v>0</v>
      </c>
      <c r="BA80" s="158">
        <v>0</v>
      </c>
      <c r="BB80" s="157">
        <v>0</v>
      </c>
      <c r="BC80" s="157">
        <v>0</v>
      </c>
      <c r="BD80" s="159">
        <f t="shared" si="116"/>
        <v>24</v>
      </c>
      <c r="BE80" s="160">
        <f t="shared" si="117"/>
        <v>0</v>
      </c>
      <c r="BF80" s="161">
        <f t="shared" si="118"/>
        <v>0</v>
      </c>
      <c r="BG80" s="160">
        <f t="shared" si="119"/>
        <v>0</v>
      </c>
      <c r="BH80" s="160">
        <f t="shared" si="120"/>
        <v>0</v>
      </c>
      <c r="BI80" s="160">
        <f t="shared" si="121"/>
        <v>0</v>
      </c>
      <c r="BJ80" s="160">
        <f t="shared" si="122"/>
        <v>0</v>
      </c>
      <c r="BK80" s="160">
        <f t="shared" si="123"/>
        <v>0</v>
      </c>
      <c r="BL80" s="160">
        <f t="shared" si="124"/>
        <v>0</v>
      </c>
      <c r="BM80" s="160">
        <f t="shared" si="125"/>
        <v>24</v>
      </c>
      <c r="BN80" s="160">
        <f t="shared" si="126"/>
        <v>0</v>
      </c>
      <c r="BO80" s="160">
        <f t="shared" si="127"/>
        <v>0</v>
      </c>
      <c r="BP80" s="160">
        <f t="shared" si="128"/>
        <v>0</v>
      </c>
      <c r="BQ80" s="160">
        <f t="shared" si="129"/>
        <v>0</v>
      </c>
      <c r="BR80" s="160">
        <f t="shared" si="130"/>
        <v>24</v>
      </c>
      <c r="BS80" s="160">
        <f t="shared" si="131"/>
        <v>0</v>
      </c>
      <c r="BT80" s="160">
        <f t="shared" si="132"/>
        <v>0</v>
      </c>
      <c r="BU80" s="160">
        <f t="shared" si="133"/>
        <v>0</v>
      </c>
      <c r="BV80" s="160">
        <f t="shared" si="134"/>
        <v>0</v>
      </c>
      <c r="BW80" s="160">
        <f t="shared" si="135"/>
        <v>0</v>
      </c>
      <c r="BX80" s="160">
        <f t="shared" si="136"/>
        <v>0</v>
      </c>
      <c r="BY80" s="161">
        <f t="shared" si="137"/>
        <v>24</v>
      </c>
      <c r="BZ80" s="162">
        <f t="shared" si="138"/>
        <v>24</v>
      </c>
      <c r="CA80" s="166"/>
      <c r="CB80" s="166"/>
    </row>
    <row r="81" spans="1:80" s="165" customFormat="1" ht="14.25">
      <c r="A81" s="150" t="s">
        <v>24</v>
      </c>
      <c r="B81" s="150" t="s">
        <v>168</v>
      </c>
      <c r="C81" s="152"/>
      <c r="D81" s="153">
        <f t="shared" si="139"/>
        <v>0</v>
      </c>
      <c r="E81" s="152"/>
      <c r="F81" s="153">
        <f t="shared" si="140"/>
        <v>0</v>
      </c>
      <c r="G81" s="152"/>
      <c r="H81" s="153">
        <f t="shared" si="141"/>
        <v>0</v>
      </c>
      <c r="I81" s="152"/>
      <c r="J81" s="153">
        <f t="shared" si="142"/>
        <v>0</v>
      </c>
      <c r="K81" s="152"/>
      <c r="L81" s="154">
        <f t="shared" si="143"/>
        <v>0</v>
      </c>
      <c r="M81" s="154">
        <f t="shared" si="144"/>
        <v>0</v>
      </c>
      <c r="N81" s="154">
        <f t="shared" si="145"/>
        <v>0</v>
      </c>
      <c r="O81" s="154">
        <f t="shared" si="146"/>
        <v>0</v>
      </c>
      <c r="P81" s="154">
        <f t="shared" si="147"/>
        <v>0</v>
      </c>
      <c r="Q81" s="155">
        <f t="shared" si="148"/>
        <v>0</v>
      </c>
      <c r="R81" s="154"/>
      <c r="S81" s="154"/>
      <c r="T81" s="154"/>
      <c r="U81" s="154"/>
      <c r="V81" s="154"/>
      <c r="W81" s="154"/>
      <c r="X81" s="154"/>
      <c r="Y81" s="154">
        <f t="shared" si="149"/>
        <v>0</v>
      </c>
      <c r="Z81" s="154">
        <f t="shared" si="150"/>
        <v>0</v>
      </c>
      <c r="AA81" s="154">
        <f t="shared" si="151"/>
        <v>0</v>
      </c>
      <c r="AB81" s="154">
        <f t="shared" si="152"/>
        <v>0</v>
      </c>
      <c r="AC81" s="154">
        <f t="shared" si="153"/>
        <v>0</v>
      </c>
      <c r="AD81" s="155">
        <f t="shared" si="154"/>
        <v>0</v>
      </c>
      <c r="AE81" s="152"/>
      <c r="AF81" s="152"/>
      <c r="AG81" s="152"/>
      <c r="AH81" s="154">
        <f t="shared" si="155"/>
        <v>0</v>
      </c>
      <c r="AI81" s="152"/>
      <c r="AJ81" s="152"/>
      <c r="AK81" s="154">
        <f t="shared" si="107"/>
        <v>0</v>
      </c>
      <c r="AL81" s="152"/>
      <c r="AM81" s="152"/>
      <c r="AN81" s="154">
        <f t="shared" si="108"/>
        <v>0</v>
      </c>
      <c r="AO81" s="152"/>
      <c r="AP81" s="154">
        <f t="shared" si="109"/>
        <v>0</v>
      </c>
      <c r="AQ81" s="152">
        <v>0</v>
      </c>
      <c r="AR81" s="152">
        <v>0</v>
      </c>
      <c r="AS81" s="154">
        <f t="shared" si="110"/>
        <v>0</v>
      </c>
      <c r="AT81" s="154">
        <f t="shared" si="111"/>
        <v>0</v>
      </c>
      <c r="AU81" s="154">
        <f t="shared" si="112"/>
        <v>0</v>
      </c>
      <c r="AV81" s="154">
        <f t="shared" si="113"/>
        <v>0</v>
      </c>
      <c r="AW81" s="154">
        <f t="shared" si="114"/>
        <v>0</v>
      </c>
      <c r="AX81" s="156">
        <f t="shared" si="115"/>
        <v>0</v>
      </c>
      <c r="AY81" s="157"/>
      <c r="AZ81" s="157">
        <v>0</v>
      </c>
      <c r="BA81" s="158">
        <v>0</v>
      </c>
      <c r="BB81" s="157">
        <v>0</v>
      </c>
      <c r="BC81" s="157">
        <v>0</v>
      </c>
      <c r="BD81" s="159">
        <f t="shared" si="116"/>
        <v>0</v>
      </c>
      <c r="BE81" s="160">
        <f t="shared" si="117"/>
        <v>0</v>
      </c>
      <c r="BF81" s="161">
        <f t="shared" si="118"/>
        <v>0</v>
      </c>
      <c r="BG81" s="160">
        <f t="shared" si="119"/>
        <v>0</v>
      </c>
      <c r="BH81" s="160">
        <f t="shared" si="120"/>
        <v>0</v>
      </c>
      <c r="BI81" s="160">
        <f t="shared" si="121"/>
        <v>0</v>
      </c>
      <c r="BJ81" s="160">
        <f t="shared" si="122"/>
        <v>0</v>
      </c>
      <c r="BK81" s="160">
        <f t="shared" si="123"/>
        <v>0</v>
      </c>
      <c r="BL81" s="160">
        <f t="shared" si="124"/>
        <v>0</v>
      </c>
      <c r="BM81" s="160">
        <f t="shared" si="125"/>
        <v>0</v>
      </c>
      <c r="BN81" s="160">
        <f t="shared" si="126"/>
        <v>0</v>
      </c>
      <c r="BO81" s="160">
        <f t="shared" si="127"/>
        <v>0</v>
      </c>
      <c r="BP81" s="160">
        <f t="shared" si="128"/>
        <v>0</v>
      </c>
      <c r="BQ81" s="160">
        <f t="shared" si="129"/>
        <v>0</v>
      </c>
      <c r="BR81" s="160">
        <f t="shared" si="130"/>
        <v>0</v>
      </c>
      <c r="BS81" s="160">
        <f t="shared" si="131"/>
        <v>0</v>
      </c>
      <c r="BT81" s="160">
        <f t="shared" si="132"/>
        <v>0</v>
      </c>
      <c r="BU81" s="160">
        <f t="shared" si="133"/>
        <v>0</v>
      </c>
      <c r="BV81" s="160">
        <f t="shared" si="134"/>
        <v>0</v>
      </c>
      <c r="BW81" s="160">
        <f t="shared" si="135"/>
        <v>0</v>
      </c>
      <c r="BX81" s="160">
        <f t="shared" si="136"/>
        <v>0</v>
      </c>
      <c r="BY81" s="161">
        <f t="shared" si="137"/>
        <v>0</v>
      </c>
      <c r="BZ81" s="162">
        <f t="shared" si="138"/>
        <v>0</v>
      </c>
      <c r="CA81" s="166"/>
      <c r="CB81" s="166"/>
    </row>
    <row r="82" spans="1:80" s="165" customFormat="1" ht="14.25">
      <c r="A82" s="150" t="s">
        <v>22</v>
      </c>
      <c r="B82" s="150" t="s">
        <v>169</v>
      </c>
      <c r="C82" s="152"/>
      <c r="D82" s="153">
        <f t="shared" si="139"/>
        <v>0</v>
      </c>
      <c r="E82" s="152"/>
      <c r="F82" s="153">
        <f t="shared" si="140"/>
        <v>0</v>
      </c>
      <c r="G82" s="152"/>
      <c r="H82" s="153">
        <f t="shared" si="141"/>
        <v>0</v>
      </c>
      <c r="I82" s="152"/>
      <c r="J82" s="153">
        <f t="shared" si="142"/>
        <v>0</v>
      </c>
      <c r="K82" s="152"/>
      <c r="L82" s="154">
        <f t="shared" si="143"/>
        <v>0</v>
      </c>
      <c r="M82" s="154">
        <f t="shared" si="144"/>
        <v>0</v>
      </c>
      <c r="N82" s="154">
        <f t="shared" si="145"/>
        <v>0</v>
      </c>
      <c r="O82" s="154">
        <f t="shared" si="146"/>
        <v>0</v>
      </c>
      <c r="P82" s="154">
        <f t="shared" si="147"/>
        <v>0</v>
      </c>
      <c r="Q82" s="155">
        <f t="shared" si="148"/>
        <v>0</v>
      </c>
      <c r="R82" s="154"/>
      <c r="S82" s="154"/>
      <c r="T82" s="154"/>
      <c r="U82" s="154"/>
      <c r="V82" s="154"/>
      <c r="W82" s="154"/>
      <c r="X82" s="154"/>
      <c r="Y82" s="154">
        <f t="shared" si="149"/>
        <v>0</v>
      </c>
      <c r="Z82" s="154">
        <f t="shared" si="150"/>
        <v>0</v>
      </c>
      <c r="AA82" s="154">
        <f t="shared" si="151"/>
        <v>0</v>
      </c>
      <c r="AB82" s="154">
        <f t="shared" si="152"/>
        <v>0</v>
      </c>
      <c r="AC82" s="154">
        <f t="shared" si="153"/>
        <v>0</v>
      </c>
      <c r="AD82" s="155">
        <f t="shared" si="154"/>
        <v>0</v>
      </c>
      <c r="AE82" s="152"/>
      <c r="AF82" s="152"/>
      <c r="AG82" s="152"/>
      <c r="AH82" s="154">
        <f t="shared" si="155"/>
        <v>0</v>
      </c>
      <c r="AI82" s="152"/>
      <c r="AJ82" s="152"/>
      <c r="AK82" s="154">
        <f t="shared" si="107"/>
        <v>0</v>
      </c>
      <c r="AL82" s="152"/>
      <c r="AM82" s="152"/>
      <c r="AN82" s="154">
        <f t="shared" si="108"/>
        <v>0</v>
      </c>
      <c r="AO82" s="152"/>
      <c r="AP82" s="154">
        <f t="shared" si="109"/>
        <v>0</v>
      </c>
      <c r="AQ82" s="152">
        <v>0</v>
      </c>
      <c r="AR82" s="152">
        <v>0</v>
      </c>
      <c r="AS82" s="154">
        <f t="shared" si="110"/>
        <v>0</v>
      </c>
      <c r="AT82" s="154">
        <f t="shared" si="111"/>
        <v>0</v>
      </c>
      <c r="AU82" s="154">
        <f t="shared" si="112"/>
        <v>0</v>
      </c>
      <c r="AV82" s="154">
        <f t="shared" si="113"/>
        <v>0</v>
      </c>
      <c r="AW82" s="154">
        <f t="shared" si="114"/>
        <v>0</v>
      </c>
      <c r="AX82" s="156">
        <f t="shared" si="115"/>
        <v>0</v>
      </c>
      <c r="AY82" s="157"/>
      <c r="AZ82" s="157">
        <v>0</v>
      </c>
      <c r="BA82" s="158">
        <v>0</v>
      </c>
      <c r="BB82" s="157">
        <v>0</v>
      </c>
      <c r="BC82" s="157">
        <v>0</v>
      </c>
      <c r="BD82" s="159">
        <f t="shared" si="116"/>
        <v>0</v>
      </c>
      <c r="BE82" s="160">
        <f t="shared" si="117"/>
        <v>0</v>
      </c>
      <c r="BF82" s="161">
        <f t="shared" si="118"/>
        <v>0</v>
      </c>
      <c r="BG82" s="160">
        <f t="shared" si="119"/>
        <v>0</v>
      </c>
      <c r="BH82" s="160">
        <f t="shared" si="120"/>
        <v>0</v>
      </c>
      <c r="BI82" s="160">
        <f t="shared" si="121"/>
        <v>0</v>
      </c>
      <c r="BJ82" s="160">
        <f t="shared" si="122"/>
        <v>0</v>
      </c>
      <c r="BK82" s="160">
        <f t="shared" si="123"/>
        <v>0</v>
      </c>
      <c r="BL82" s="160">
        <f t="shared" si="124"/>
        <v>0</v>
      </c>
      <c r="BM82" s="160">
        <f t="shared" si="125"/>
        <v>0</v>
      </c>
      <c r="BN82" s="160">
        <f t="shared" si="126"/>
        <v>0</v>
      </c>
      <c r="BO82" s="160">
        <f t="shared" si="127"/>
        <v>0</v>
      </c>
      <c r="BP82" s="160">
        <f t="shared" si="128"/>
        <v>0</v>
      </c>
      <c r="BQ82" s="160">
        <f t="shared" si="129"/>
        <v>0</v>
      </c>
      <c r="BR82" s="160">
        <f t="shared" si="130"/>
        <v>0</v>
      </c>
      <c r="BS82" s="160">
        <f t="shared" si="131"/>
        <v>0</v>
      </c>
      <c r="BT82" s="160">
        <f t="shared" si="132"/>
        <v>0</v>
      </c>
      <c r="BU82" s="160">
        <f t="shared" si="133"/>
        <v>0</v>
      </c>
      <c r="BV82" s="160">
        <f t="shared" si="134"/>
        <v>0</v>
      </c>
      <c r="BW82" s="160">
        <f t="shared" si="135"/>
        <v>0</v>
      </c>
      <c r="BX82" s="160">
        <f t="shared" si="136"/>
        <v>0</v>
      </c>
      <c r="BY82" s="161">
        <f t="shared" si="137"/>
        <v>0</v>
      </c>
      <c r="BZ82" s="162">
        <f t="shared" si="138"/>
        <v>0</v>
      </c>
      <c r="CA82" s="166"/>
      <c r="CB82" s="166"/>
    </row>
    <row r="83" spans="1:80" s="165" customFormat="1" ht="14.25">
      <c r="A83" s="150" t="s">
        <v>24</v>
      </c>
      <c r="B83" s="150" t="s">
        <v>170</v>
      </c>
      <c r="C83" s="152"/>
      <c r="D83" s="153">
        <f t="shared" si="139"/>
        <v>0</v>
      </c>
      <c r="E83" s="152"/>
      <c r="F83" s="153">
        <f t="shared" si="140"/>
        <v>0</v>
      </c>
      <c r="G83" s="152"/>
      <c r="H83" s="153">
        <f t="shared" si="141"/>
        <v>0</v>
      </c>
      <c r="I83" s="152"/>
      <c r="J83" s="153">
        <f t="shared" si="142"/>
        <v>0</v>
      </c>
      <c r="K83" s="152"/>
      <c r="L83" s="154">
        <f t="shared" si="143"/>
        <v>0</v>
      </c>
      <c r="M83" s="154">
        <f t="shared" si="144"/>
        <v>0</v>
      </c>
      <c r="N83" s="154">
        <f t="shared" si="145"/>
        <v>0</v>
      </c>
      <c r="O83" s="154">
        <f t="shared" si="146"/>
        <v>0</v>
      </c>
      <c r="P83" s="154">
        <f t="shared" si="147"/>
        <v>0</v>
      </c>
      <c r="Q83" s="155">
        <f t="shared" si="148"/>
        <v>0</v>
      </c>
      <c r="R83" s="154"/>
      <c r="S83" s="154"/>
      <c r="T83" s="154"/>
      <c r="U83" s="154"/>
      <c r="V83" s="154"/>
      <c r="W83" s="154"/>
      <c r="X83" s="154"/>
      <c r="Y83" s="154">
        <f t="shared" si="149"/>
        <v>0</v>
      </c>
      <c r="Z83" s="154">
        <f t="shared" si="150"/>
        <v>0</v>
      </c>
      <c r="AA83" s="154">
        <f t="shared" si="151"/>
        <v>0</v>
      </c>
      <c r="AB83" s="154">
        <f t="shared" si="152"/>
        <v>0</v>
      </c>
      <c r="AC83" s="154">
        <f t="shared" si="153"/>
        <v>0</v>
      </c>
      <c r="AD83" s="155">
        <f t="shared" si="154"/>
        <v>0</v>
      </c>
      <c r="AE83" s="152"/>
      <c r="AF83" s="152"/>
      <c r="AG83" s="152"/>
      <c r="AH83" s="154">
        <f t="shared" si="155"/>
        <v>0</v>
      </c>
      <c r="AI83" s="152"/>
      <c r="AJ83" s="152"/>
      <c r="AK83" s="154">
        <f t="shared" si="107"/>
        <v>0</v>
      </c>
      <c r="AL83" s="152"/>
      <c r="AM83" s="152"/>
      <c r="AN83" s="154">
        <f t="shared" si="108"/>
        <v>0</v>
      </c>
      <c r="AO83" s="152"/>
      <c r="AP83" s="154">
        <f t="shared" si="109"/>
        <v>0</v>
      </c>
      <c r="AQ83" s="152">
        <v>0</v>
      </c>
      <c r="AR83" s="152">
        <v>22</v>
      </c>
      <c r="AS83" s="154">
        <f t="shared" si="110"/>
        <v>1</v>
      </c>
      <c r="AT83" s="154">
        <f t="shared" si="111"/>
        <v>1</v>
      </c>
      <c r="AU83" s="154">
        <f t="shared" si="112"/>
        <v>22</v>
      </c>
      <c r="AV83" s="154">
        <f t="shared" si="113"/>
        <v>0</v>
      </c>
      <c r="AW83" s="154">
        <f t="shared" si="114"/>
        <v>0</v>
      </c>
      <c r="AX83" s="156">
        <f t="shared" si="115"/>
        <v>0</v>
      </c>
      <c r="AY83" s="157"/>
      <c r="AZ83" s="157">
        <v>0</v>
      </c>
      <c r="BA83" s="158">
        <v>0</v>
      </c>
      <c r="BB83" s="157">
        <v>0</v>
      </c>
      <c r="BC83" s="157">
        <v>0</v>
      </c>
      <c r="BD83" s="159">
        <f t="shared" si="116"/>
        <v>0</v>
      </c>
      <c r="BE83" s="160">
        <f t="shared" si="117"/>
        <v>0</v>
      </c>
      <c r="BF83" s="161">
        <f t="shared" si="118"/>
        <v>0</v>
      </c>
      <c r="BG83" s="160">
        <f t="shared" si="119"/>
        <v>0</v>
      </c>
      <c r="BH83" s="160">
        <f t="shared" si="120"/>
        <v>0</v>
      </c>
      <c r="BI83" s="160">
        <f t="shared" si="121"/>
        <v>0</v>
      </c>
      <c r="BJ83" s="160">
        <f t="shared" si="122"/>
        <v>0</v>
      </c>
      <c r="BK83" s="160">
        <f t="shared" si="123"/>
        <v>0</v>
      </c>
      <c r="BL83" s="160">
        <f t="shared" si="124"/>
        <v>0</v>
      </c>
      <c r="BM83" s="160">
        <f t="shared" si="125"/>
        <v>0</v>
      </c>
      <c r="BN83" s="160">
        <f t="shared" si="126"/>
        <v>0</v>
      </c>
      <c r="BO83" s="160">
        <f t="shared" si="127"/>
        <v>0</v>
      </c>
      <c r="BP83" s="160">
        <f t="shared" si="128"/>
        <v>0</v>
      </c>
      <c r="BQ83" s="160">
        <f t="shared" si="129"/>
        <v>0</v>
      </c>
      <c r="BR83" s="160">
        <f t="shared" si="130"/>
        <v>0</v>
      </c>
      <c r="BS83" s="160">
        <f t="shared" si="131"/>
        <v>0</v>
      </c>
      <c r="BT83" s="160">
        <f t="shared" si="132"/>
        <v>0</v>
      </c>
      <c r="BU83" s="160">
        <f t="shared" si="133"/>
        <v>0</v>
      </c>
      <c r="BV83" s="160">
        <f t="shared" si="134"/>
        <v>0</v>
      </c>
      <c r="BW83" s="160">
        <f t="shared" si="135"/>
        <v>0</v>
      </c>
      <c r="BX83" s="160">
        <f t="shared" si="136"/>
        <v>0</v>
      </c>
      <c r="BY83" s="161">
        <f t="shared" si="137"/>
        <v>0</v>
      </c>
      <c r="BZ83" s="162">
        <f t="shared" si="138"/>
        <v>0</v>
      </c>
      <c r="CA83" s="166"/>
      <c r="CB83" s="166"/>
    </row>
    <row r="84" spans="1:80" s="165" customFormat="1" ht="14.25">
      <c r="A84" s="150" t="s">
        <v>24</v>
      </c>
      <c r="B84" s="150" t="s">
        <v>172</v>
      </c>
      <c r="C84" s="152"/>
      <c r="D84" s="153">
        <f t="shared" si="139"/>
        <v>0</v>
      </c>
      <c r="E84" s="152"/>
      <c r="F84" s="153">
        <f t="shared" si="140"/>
        <v>0</v>
      </c>
      <c r="G84" s="152"/>
      <c r="H84" s="153">
        <f t="shared" si="141"/>
        <v>0</v>
      </c>
      <c r="I84" s="152"/>
      <c r="J84" s="153">
        <f t="shared" si="142"/>
        <v>0</v>
      </c>
      <c r="K84" s="152"/>
      <c r="L84" s="154">
        <f t="shared" si="143"/>
        <v>0</v>
      </c>
      <c r="M84" s="154">
        <f t="shared" si="144"/>
        <v>0</v>
      </c>
      <c r="N84" s="154">
        <f t="shared" si="145"/>
        <v>0</v>
      </c>
      <c r="O84" s="154">
        <f t="shared" si="146"/>
        <v>0</v>
      </c>
      <c r="P84" s="154">
        <f t="shared" si="147"/>
        <v>0</v>
      </c>
      <c r="Q84" s="155">
        <f t="shared" si="148"/>
        <v>0</v>
      </c>
      <c r="R84" s="154"/>
      <c r="S84" s="154"/>
      <c r="T84" s="154"/>
      <c r="U84" s="154"/>
      <c r="V84" s="154"/>
      <c r="W84" s="154"/>
      <c r="X84" s="154"/>
      <c r="Y84" s="154">
        <f t="shared" si="149"/>
        <v>0</v>
      </c>
      <c r="Z84" s="154">
        <f t="shared" si="150"/>
        <v>0</v>
      </c>
      <c r="AA84" s="154">
        <f t="shared" si="151"/>
        <v>0</v>
      </c>
      <c r="AB84" s="154">
        <f t="shared" si="152"/>
        <v>0</v>
      </c>
      <c r="AC84" s="154">
        <f t="shared" si="153"/>
        <v>0</v>
      </c>
      <c r="AD84" s="155">
        <f t="shared" si="154"/>
        <v>0</v>
      </c>
      <c r="AE84" s="152"/>
      <c r="AF84" s="152"/>
      <c r="AG84" s="152"/>
      <c r="AH84" s="154">
        <f t="shared" si="155"/>
        <v>0</v>
      </c>
      <c r="AI84" s="152"/>
      <c r="AJ84" s="152"/>
      <c r="AK84" s="154">
        <f t="shared" si="107"/>
        <v>0</v>
      </c>
      <c r="AL84" s="152"/>
      <c r="AM84" s="152"/>
      <c r="AN84" s="154">
        <f t="shared" si="108"/>
        <v>0</v>
      </c>
      <c r="AO84" s="152"/>
      <c r="AP84" s="154">
        <f t="shared" si="109"/>
        <v>0</v>
      </c>
      <c r="AQ84" s="152">
        <v>0</v>
      </c>
      <c r="AR84" s="152">
        <v>0</v>
      </c>
      <c r="AS84" s="154">
        <f t="shared" si="110"/>
        <v>0</v>
      </c>
      <c r="AT84" s="154">
        <f t="shared" si="111"/>
        <v>0</v>
      </c>
      <c r="AU84" s="154">
        <f t="shared" si="112"/>
        <v>0</v>
      </c>
      <c r="AV84" s="154">
        <f t="shared" si="113"/>
        <v>0</v>
      </c>
      <c r="AW84" s="154">
        <f t="shared" si="114"/>
        <v>0</v>
      </c>
      <c r="AX84" s="156">
        <f t="shared" si="115"/>
        <v>0</v>
      </c>
      <c r="AY84" s="157">
        <v>22</v>
      </c>
      <c r="AZ84" s="157">
        <v>0</v>
      </c>
      <c r="BA84" s="158">
        <v>24</v>
      </c>
      <c r="BB84" s="157">
        <v>0</v>
      </c>
      <c r="BC84" s="157">
        <v>0</v>
      </c>
      <c r="BD84" s="159">
        <f t="shared" si="116"/>
        <v>46</v>
      </c>
      <c r="BE84" s="160">
        <f t="shared" si="117"/>
        <v>0</v>
      </c>
      <c r="BF84" s="161">
        <f t="shared" si="118"/>
        <v>0</v>
      </c>
      <c r="BG84" s="160">
        <f t="shared" si="119"/>
        <v>0</v>
      </c>
      <c r="BH84" s="160">
        <f t="shared" si="120"/>
        <v>0</v>
      </c>
      <c r="BI84" s="160">
        <f t="shared" si="121"/>
        <v>0</v>
      </c>
      <c r="BJ84" s="160">
        <f t="shared" si="122"/>
        <v>0</v>
      </c>
      <c r="BK84" s="160">
        <f t="shared" si="123"/>
        <v>0</v>
      </c>
      <c r="BL84" s="160">
        <f t="shared" si="124"/>
        <v>0</v>
      </c>
      <c r="BM84" s="160">
        <f t="shared" si="125"/>
        <v>22</v>
      </c>
      <c r="BN84" s="160">
        <f t="shared" si="126"/>
        <v>0</v>
      </c>
      <c r="BO84" s="160">
        <f t="shared" si="127"/>
        <v>24</v>
      </c>
      <c r="BP84" s="160">
        <f t="shared" si="128"/>
        <v>0</v>
      </c>
      <c r="BQ84" s="160">
        <f t="shared" si="129"/>
        <v>0</v>
      </c>
      <c r="BR84" s="160">
        <f t="shared" si="130"/>
        <v>24</v>
      </c>
      <c r="BS84" s="160">
        <f t="shared" si="131"/>
        <v>22</v>
      </c>
      <c r="BT84" s="160">
        <f t="shared" si="132"/>
        <v>0</v>
      </c>
      <c r="BU84" s="160">
        <f t="shared" si="133"/>
        <v>0</v>
      </c>
      <c r="BV84" s="160">
        <f t="shared" si="134"/>
        <v>0</v>
      </c>
      <c r="BW84" s="160">
        <f t="shared" si="135"/>
        <v>0</v>
      </c>
      <c r="BX84" s="160">
        <f t="shared" si="136"/>
        <v>0</v>
      </c>
      <c r="BY84" s="161">
        <f t="shared" si="137"/>
        <v>46</v>
      </c>
      <c r="BZ84" s="162">
        <f t="shared" si="138"/>
        <v>46</v>
      </c>
      <c r="CA84" s="166"/>
      <c r="CB84" s="166"/>
    </row>
    <row r="85" spans="1:80" s="165" customFormat="1" ht="14.25">
      <c r="A85" s="150" t="s">
        <v>23</v>
      </c>
      <c r="B85" s="150" t="s">
        <v>173</v>
      </c>
      <c r="C85" s="152"/>
      <c r="D85" s="153">
        <f aca="true" t="shared" si="156" ref="D85:D92">IF(C85&gt;0,1,0)</f>
        <v>0</v>
      </c>
      <c r="E85" s="152"/>
      <c r="F85" s="153">
        <f aca="true" t="shared" si="157" ref="F85:F92">IF(E85&gt;0,1,0)</f>
        <v>0</v>
      </c>
      <c r="G85" s="152"/>
      <c r="H85" s="153">
        <f aca="true" t="shared" si="158" ref="H85:H92">IF(G85&gt;0,1,0)</f>
        <v>0</v>
      </c>
      <c r="I85" s="152"/>
      <c r="J85" s="153">
        <f aca="true" t="shared" si="159" ref="J85:J92">IF(I85&gt;0,1,0)</f>
        <v>0</v>
      </c>
      <c r="K85" s="152"/>
      <c r="L85" s="154">
        <f aca="true" t="shared" si="160" ref="L85:L92">IF(K85&gt;0,1,0)</f>
        <v>0</v>
      </c>
      <c r="M85" s="154">
        <f aca="true" t="shared" si="161" ref="M85:M92">SUM(D85+F85+H85+J85+L85)</f>
        <v>0</v>
      </c>
      <c r="N85" s="154">
        <f aca="true" t="shared" si="162" ref="N85:N92">MIN(C85,E85,G85,I85,K85)</f>
        <v>0</v>
      </c>
      <c r="O85" s="154">
        <f aca="true" t="shared" si="163" ref="O85:O92">SUM(C85+E85+G85+I85+K85)-N85</f>
        <v>0</v>
      </c>
      <c r="P85" s="154">
        <f aca="true" t="shared" si="164" ref="P85:P92">IF(M85&gt;=4,O85/4,0)</f>
        <v>0</v>
      </c>
      <c r="Q85" s="155">
        <f aca="true" t="shared" si="165" ref="Q85:Q92">P85</f>
        <v>0</v>
      </c>
      <c r="R85" s="154"/>
      <c r="S85" s="154"/>
      <c r="T85" s="154"/>
      <c r="U85" s="154"/>
      <c r="V85" s="154"/>
      <c r="W85" s="154"/>
      <c r="X85" s="154"/>
      <c r="Y85" s="154">
        <f aca="true" t="shared" si="166" ref="Y85:Y92">IF(X85&gt;0,1,0)</f>
        <v>0</v>
      </c>
      <c r="Z85" s="154">
        <f aca="true" t="shared" si="167" ref="Z85:Z92">SUM(S85+U85+W85+Y85)</f>
        <v>0</v>
      </c>
      <c r="AA85" s="154">
        <f aca="true" t="shared" si="168" ref="AA85:AA92">MIN(R85,T85,V85,X85)</f>
        <v>0</v>
      </c>
      <c r="AB85" s="154">
        <f aca="true" t="shared" si="169" ref="AB85:AB92">SUM(R85+T85+V85+X85)-AA85</f>
        <v>0</v>
      </c>
      <c r="AC85" s="154">
        <f aca="true" t="shared" si="170" ref="AC85:AC92">IF(Z85&gt;=3,AB85/3,0)</f>
        <v>0</v>
      </c>
      <c r="AD85" s="155">
        <f aca="true" t="shared" si="171" ref="AD85:AD92">IF(Z85&gt;=3,AB85/3,0)</f>
        <v>0</v>
      </c>
      <c r="AE85" s="152"/>
      <c r="AF85" s="152"/>
      <c r="AG85" s="152"/>
      <c r="AH85" s="154">
        <f aca="true" t="shared" si="172" ref="AH85:AH92">IF(AG85&gt;1,1,0)</f>
        <v>0</v>
      </c>
      <c r="AI85" s="152"/>
      <c r="AJ85" s="152"/>
      <c r="AK85" s="154">
        <f aca="true" t="shared" si="173" ref="AK85:AK92">IF(AJ85&gt;1,1,0)</f>
        <v>0</v>
      </c>
      <c r="AL85" s="152"/>
      <c r="AM85" s="152"/>
      <c r="AN85" s="154">
        <f aca="true" t="shared" si="174" ref="AN85:AN92">IF(AM85&gt;1,1,0)</f>
        <v>0</v>
      </c>
      <c r="AO85" s="152"/>
      <c r="AP85" s="154">
        <f aca="true" t="shared" si="175" ref="AP85:AP92">IF(AO85&gt;0,1,0)</f>
        <v>0</v>
      </c>
      <c r="AQ85" s="152">
        <v>0</v>
      </c>
      <c r="AR85" s="152">
        <v>0</v>
      </c>
      <c r="AS85" s="154">
        <f aca="true" t="shared" si="176" ref="AS85:AS92">IF(AR85&gt;1,1,0)</f>
        <v>0</v>
      </c>
      <c r="AT85" s="154">
        <f aca="true" t="shared" si="177" ref="AT85:AT92">SUM(AH85+AK85+AN85+AP85+AS85)</f>
        <v>0</v>
      </c>
      <c r="AU85" s="154">
        <f aca="true" t="shared" si="178" ref="AU85:AU92">MIN(AG85,AJ85,AM85,AO85,AR85)</f>
        <v>0</v>
      </c>
      <c r="AV85" s="154">
        <f aca="true" t="shared" si="179" ref="AV85:AV92">SUM(AG85+AJ85+AM85+AO85+AR85)-(AU85)</f>
        <v>0</v>
      </c>
      <c r="AW85" s="154">
        <f aca="true" t="shared" si="180" ref="AW85:AW92">IF(AT85&gt;=4,AV85/4,0)</f>
        <v>0</v>
      </c>
      <c r="AX85" s="156">
        <f aca="true" t="shared" si="181" ref="AX85:AX92">AW85</f>
        <v>0</v>
      </c>
      <c r="AY85" s="157"/>
      <c r="AZ85" s="157">
        <v>0</v>
      </c>
      <c r="BA85" s="158">
        <v>0</v>
      </c>
      <c r="BB85" s="157">
        <v>23</v>
      </c>
      <c r="BC85" s="157">
        <v>0</v>
      </c>
      <c r="BD85" s="159">
        <f aca="true" t="shared" si="182" ref="BD85:BD92">Q85+AD85+AE85+AF85+AI85+AL85+AQ85+AX85+AY85+AZ85+BA85+BB85+BC85</f>
        <v>23</v>
      </c>
      <c r="BE85" s="160">
        <f aca="true" t="shared" si="183" ref="BE85:BE92">Q85</f>
        <v>0</v>
      </c>
      <c r="BF85" s="161">
        <f aca="true" t="shared" si="184" ref="BF85:BH92">AD85</f>
        <v>0</v>
      </c>
      <c r="BG85" s="160">
        <f t="shared" si="184"/>
        <v>0</v>
      </c>
      <c r="BH85" s="160">
        <f t="shared" si="184"/>
        <v>0</v>
      </c>
      <c r="BI85" s="160">
        <f aca="true" t="shared" si="185" ref="BI85:BI92">AI85</f>
        <v>0</v>
      </c>
      <c r="BJ85" s="160">
        <f aca="true" t="shared" si="186" ref="BJ85:BJ92">AL85</f>
        <v>0</v>
      </c>
      <c r="BK85" s="160">
        <f aca="true" t="shared" si="187" ref="BK85:BK92">AQ85</f>
        <v>0</v>
      </c>
      <c r="BL85" s="160">
        <f aca="true" t="shared" si="188" ref="BL85:BQ92">AX85</f>
        <v>0</v>
      </c>
      <c r="BM85" s="160">
        <f t="shared" si="188"/>
        <v>0</v>
      </c>
      <c r="BN85" s="160">
        <f t="shared" si="188"/>
        <v>0</v>
      </c>
      <c r="BO85" s="160">
        <f t="shared" si="188"/>
        <v>0</v>
      </c>
      <c r="BP85" s="160">
        <f t="shared" si="188"/>
        <v>23</v>
      </c>
      <c r="BQ85" s="160">
        <f t="shared" si="188"/>
        <v>0</v>
      </c>
      <c r="BR85" s="160">
        <f aca="true" t="shared" si="189" ref="BR85:BR92">LARGE(BE85:BQ85,1)</f>
        <v>23</v>
      </c>
      <c r="BS85" s="160">
        <f aca="true" t="shared" si="190" ref="BS85:BS92">LARGE(BE85:BQ85,2)</f>
        <v>0</v>
      </c>
      <c r="BT85" s="160">
        <f aca="true" t="shared" si="191" ref="BT85:BT92">LARGE(BE85:BQ85,3)</f>
        <v>0</v>
      </c>
      <c r="BU85" s="160">
        <f aca="true" t="shared" si="192" ref="BU85:BU92">LARGE(BE85:BQ85,4)</f>
        <v>0</v>
      </c>
      <c r="BV85" s="160">
        <f aca="true" t="shared" si="193" ref="BV85:BV92">LARGE(BE85:BQ85,5)</f>
        <v>0</v>
      </c>
      <c r="BW85" s="160">
        <f aca="true" t="shared" si="194" ref="BW85:BW92">LARGE(BE85:BQ85,6)</f>
        <v>0</v>
      </c>
      <c r="BX85" s="160">
        <f aca="true" t="shared" si="195" ref="BX85:BX92">LARGE(BE85:BQ85,7)</f>
        <v>0</v>
      </c>
      <c r="BY85" s="161">
        <f aca="true" t="shared" si="196" ref="BY85:BY92">SUM(BR85:BX85)</f>
        <v>23</v>
      </c>
      <c r="BZ85" s="162">
        <f aca="true" t="shared" si="197" ref="BZ85:BZ92">BY85</f>
        <v>23</v>
      </c>
      <c r="CA85" s="166"/>
      <c r="CB85" s="166"/>
    </row>
    <row r="86" spans="1:80" s="165" customFormat="1" ht="14.25">
      <c r="A86" s="150" t="s">
        <v>20</v>
      </c>
      <c r="B86" s="150" t="s">
        <v>174</v>
      </c>
      <c r="C86" s="152"/>
      <c r="D86" s="153">
        <f t="shared" si="156"/>
        <v>0</v>
      </c>
      <c r="E86" s="152"/>
      <c r="F86" s="153">
        <f t="shared" si="157"/>
        <v>0</v>
      </c>
      <c r="G86" s="152"/>
      <c r="H86" s="153">
        <f t="shared" si="158"/>
        <v>0</v>
      </c>
      <c r="I86" s="152"/>
      <c r="J86" s="153">
        <f t="shared" si="159"/>
        <v>0</v>
      </c>
      <c r="K86" s="152"/>
      <c r="L86" s="154">
        <f t="shared" si="160"/>
        <v>0</v>
      </c>
      <c r="M86" s="154">
        <f t="shared" si="161"/>
        <v>0</v>
      </c>
      <c r="N86" s="154">
        <f t="shared" si="162"/>
        <v>0</v>
      </c>
      <c r="O86" s="154">
        <f t="shared" si="163"/>
        <v>0</v>
      </c>
      <c r="P86" s="154">
        <f t="shared" si="164"/>
        <v>0</v>
      </c>
      <c r="Q86" s="155">
        <f t="shared" si="165"/>
        <v>0</v>
      </c>
      <c r="R86" s="154"/>
      <c r="S86" s="154"/>
      <c r="T86" s="154"/>
      <c r="U86" s="154"/>
      <c r="V86" s="154"/>
      <c r="W86" s="154"/>
      <c r="X86" s="154"/>
      <c r="Y86" s="154">
        <f t="shared" si="166"/>
        <v>0</v>
      </c>
      <c r="Z86" s="154">
        <f t="shared" si="167"/>
        <v>0</v>
      </c>
      <c r="AA86" s="154">
        <f t="shared" si="168"/>
        <v>0</v>
      </c>
      <c r="AB86" s="154">
        <f t="shared" si="169"/>
        <v>0</v>
      </c>
      <c r="AC86" s="154">
        <f t="shared" si="170"/>
        <v>0</v>
      </c>
      <c r="AD86" s="155">
        <f t="shared" si="171"/>
        <v>0</v>
      </c>
      <c r="AE86" s="152"/>
      <c r="AF86" s="152"/>
      <c r="AG86" s="152"/>
      <c r="AH86" s="154">
        <f t="shared" si="172"/>
        <v>0</v>
      </c>
      <c r="AI86" s="152"/>
      <c r="AJ86" s="152"/>
      <c r="AK86" s="154">
        <f t="shared" si="173"/>
        <v>0</v>
      </c>
      <c r="AL86" s="152"/>
      <c r="AM86" s="152"/>
      <c r="AN86" s="154">
        <f t="shared" si="174"/>
        <v>0</v>
      </c>
      <c r="AO86" s="152"/>
      <c r="AP86" s="154">
        <f t="shared" si="175"/>
        <v>0</v>
      </c>
      <c r="AQ86" s="152">
        <v>0</v>
      </c>
      <c r="AR86" s="152">
        <v>0</v>
      </c>
      <c r="AS86" s="154">
        <f t="shared" si="176"/>
        <v>0</v>
      </c>
      <c r="AT86" s="154">
        <f t="shared" si="177"/>
        <v>0</v>
      </c>
      <c r="AU86" s="154">
        <f t="shared" si="178"/>
        <v>0</v>
      </c>
      <c r="AV86" s="154">
        <f t="shared" si="179"/>
        <v>0</v>
      </c>
      <c r="AW86" s="154">
        <f t="shared" si="180"/>
        <v>0</v>
      </c>
      <c r="AX86" s="156">
        <f t="shared" si="181"/>
        <v>0</v>
      </c>
      <c r="AY86" s="157"/>
      <c r="AZ86" s="157">
        <v>0</v>
      </c>
      <c r="BA86" s="158">
        <v>0</v>
      </c>
      <c r="BB86" s="157">
        <v>24</v>
      </c>
      <c r="BC86" s="157">
        <v>0</v>
      </c>
      <c r="BD86" s="159">
        <f t="shared" si="182"/>
        <v>24</v>
      </c>
      <c r="BE86" s="160">
        <f t="shared" si="183"/>
        <v>0</v>
      </c>
      <c r="BF86" s="161">
        <f t="shared" si="184"/>
        <v>0</v>
      </c>
      <c r="BG86" s="160">
        <f t="shared" si="184"/>
        <v>0</v>
      </c>
      <c r="BH86" s="160">
        <f t="shared" si="184"/>
        <v>0</v>
      </c>
      <c r="BI86" s="160">
        <f t="shared" si="185"/>
        <v>0</v>
      </c>
      <c r="BJ86" s="160">
        <f t="shared" si="186"/>
        <v>0</v>
      </c>
      <c r="BK86" s="160">
        <f t="shared" si="187"/>
        <v>0</v>
      </c>
      <c r="BL86" s="160">
        <f t="shared" si="188"/>
        <v>0</v>
      </c>
      <c r="BM86" s="160">
        <f t="shared" si="188"/>
        <v>0</v>
      </c>
      <c r="BN86" s="160">
        <f t="shared" si="188"/>
        <v>0</v>
      </c>
      <c r="BO86" s="160">
        <f t="shared" si="188"/>
        <v>0</v>
      </c>
      <c r="BP86" s="160">
        <f t="shared" si="188"/>
        <v>24</v>
      </c>
      <c r="BQ86" s="160">
        <f t="shared" si="188"/>
        <v>0</v>
      </c>
      <c r="BR86" s="160">
        <f t="shared" si="189"/>
        <v>24</v>
      </c>
      <c r="BS86" s="160">
        <f t="shared" si="190"/>
        <v>0</v>
      </c>
      <c r="BT86" s="160">
        <f t="shared" si="191"/>
        <v>0</v>
      </c>
      <c r="BU86" s="160">
        <f t="shared" si="192"/>
        <v>0</v>
      </c>
      <c r="BV86" s="160">
        <f t="shared" si="193"/>
        <v>0</v>
      </c>
      <c r="BW86" s="160">
        <f t="shared" si="194"/>
        <v>0</v>
      </c>
      <c r="BX86" s="160">
        <f t="shared" si="195"/>
        <v>0</v>
      </c>
      <c r="BY86" s="161">
        <f t="shared" si="196"/>
        <v>24</v>
      </c>
      <c r="BZ86" s="162">
        <f t="shared" si="197"/>
        <v>24</v>
      </c>
      <c r="CA86" s="166"/>
      <c r="CB86" s="166"/>
    </row>
    <row r="87" spans="1:80" s="165" customFormat="1" ht="14.25">
      <c r="A87" s="150" t="s">
        <v>23</v>
      </c>
      <c r="B87" s="150" t="s">
        <v>175</v>
      </c>
      <c r="C87" s="152"/>
      <c r="D87" s="153">
        <f t="shared" si="156"/>
        <v>0</v>
      </c>
      <c r="E87" s="152"/>
      <c r="F87" s="153">
        <f t="shared" si="157"/>
        <v>0</v>
      </c>
      <c r="G87" s="152"/>
      <c r="H87" s="153">
        <f t="shared" si="158"/>
        <v>0</v>
      </c>
      <c r="I87" s="152"/>
      <c r="J87" s="153">
        <f t="shared" si="159"/>
        <v>0</v>
      </c>
      <c r="K87" s="152"/>
      <c r="L87" s="154">
        <f t="shared" si="160"/>
        <v>0</v>
      </c>
      <c r="M87" s="154">
        <f t="shared" si="161"/>
        <v>0</v>
      </c>
      <c r="N87" s="154">
        <f t="shared" si="162"/>
        <v>0</v>
      </c>
      <c r="O87" s="154">
        <f t="shared" si="163"/>
        <v>0</v>
      </c>
      <c r="P87" s="154">
        <f t="shared" si="164"/>
        <v>0</v>
      </c>
      <c r="Q87" s="155">
        <f t="shared" si="165"/>
        <v>0</v>
      </c>
      <c r="R87" s="154"/>
      <c r="S87" s="154"/>
      <c r="T87" s="154"/>
      <c r="U87" s="154"/>
      <c r="V87" s="154"/>
      <c r="W87" s="154"/>
      <c r="X87" s="154"/>
      <c r="Y87" s="154">
        <f t="shared" si="166"/>
        <v>0</v>
      </c>
      <c r="Z87" s="154">
        <f t="shared" si="167"/>
        <v>0</v>
      </c>
      <c r="AA87" s="154">
        <f t="shared" si="168"/>
        <v>0</v>
      </c>
      <c r="AB87" s="154">
        <f t="shared" si="169"/>
        <v>0</v>
      </c>
      <c r="AC87" s="154">
        <f t="shared" si="170"/>
        <v>0</v>
      </c>
      <c r="AD87" s="155">
        <f t="shared" si="171"/>
        <v>0</v>
      </c>
      <c r="AE87" s="152"/>
      <c r="AF87" s="152"/>
      <c r="AG87" s="152"/>
      <c r="AH87" s="154">
        <f t="shared" si="172"/>
        <v>0</v>
      </c>
      <c r="AI87" s="152"/>
      <c r="AJ87" s="152"/>
      <c r="AK87" s="154">
        <f t="shared" si="173"/>
        <v>0</v>
      </c>
      <c r="AL87" s="152"/>
      <c r="AM87" s="152"/>
      <c r="AN87" s="154">
        <f t="shared" si="174"/>
        <v>0</v>
      </c>
      <c r="AO87" s="152"/>
      <c r="AP87" s="154">
        <f t="shared" si="175"/>
        <v>0</v>
      </c>
      <c r="AQ87" s="152">
        <v>0</v>
      </c>
      <c r="AR87" s="152">
        <v>0</v>
      </c>
      <c r="AS87" s="154">
        <f t="shared" si="176"/>
        <v>0</v>
      </c>
      <c r="AT87" s="154">
        <f t="shared" si="177"/>
        <v>0</v>
      </c>
      <c r="AU87" s="154">
        <f t="shared" si="178"/>
        <v>0</v>
      </c>
      <c r="AV87" s="154">
        <f t="shared" si="179"/>
        <v>0</v>
      </c>
      <c r="AW87" s="154">
        <f t="shared" si="180"/>
        <v>0</v>
      </c>
      <c r="AX87" s="156">
        <f t="shared" si="181"/>
        <v>0</v>
      </c>
      <c r="AY87" s="157"/>
      <c r="AZ87" s="157">
        <v>25</v>
      </c>
      <c r="BA87" s="158">
        <v>0</v>
      </c>
      <c r="BB87" s="157">
        <v>0</v>
      </c>
      <c r="BC87" s="157">
        <v>0</v>
      </c>
      <c r="BD87" s="159">
        <f t="shared" si="182"/>
        <v>25</v>
      </c>
      <c r="BE87" s="160">
        <f t="shared" si="183"/>
        <v>0</v>
      </c>
      <c r="BF87" s="161">
        <f t="shared" si="184"/>
        <v>0</v>
      </c>
      <c r="BG87" s="160">
        <f t="shared" si="184"/>
        <v>0</v>
      </c>
      <c r="BH87" s="160">
        <f t="shared" si="184"/>
        <v>0</v>
      </c>
      <c r="BI87" s="160">
        <f t="shared" si="185"/>
        <v>0</v>
      </c>
      <c r="BJ87" s="160">
        <f t="shared" si="186"/>
        <v>0</v>
      </c>
      <c r="BK87" s="160">
        <f t="shared" si="187"/>
        <v>0</v>
      </c>
      <c r="BL87" s="160">
        <f t="shared" si="188"/>
        <v>0</v>
      </c>
      <c r="BM87" s="160">
        <f t="shared" si="188"/>
        <v>0</v>
      </c>
      <c r="BN87" s="160">
        <f t="shared" si="188"/>
        <v>25</v>
      </c>
      <c r="BO87" s="160">
        <f t="shared" si="188"/>
        <v>0</v>
      </c>
      <c r="BP87" s="160">
        <f t="shared" si="188"/>
        <v>0</v>
      </c>
      <c r="BQ87" s="160">
        <f t="shared" si="188"/>
        <v>0</v>
      </c>
      <c r="BR87" s="160">
        <f t="shared" si="189"/>
        <v>25</v>
      </c>
      <c r="BS87" s="160">
        <f t="shared" si="190"/>
        <v>0</v>
      </c>
      <c r="BT87" s="160">
        <f t="shared" si="191"/>
        <v>0</v>
      </c>
      <c r="BU87" s="160">
        <f t="shared" si="192"/>
        <v>0</v>
      </c>
      <c r="BV87" s="160">
        <f t="shared" si="193"/>
        <v>0</v>
      </c>
      <c r="BW87" s="160">
        <f t="shared" si="194"/>
        <v>0</v>
      </c>
      <c r="BX87" s="160">
        <f t="shared" si="195"/>
        <v>0</v>
      </c>
      <c r="BY87" s="161">
        <f t="shared" si="196"/>
        <v>25</v>
      </c>
      <c r="BZ87" s="162">
        <f t="shared" si="197"/>
        <v>25</v>
      </c>
      <c r="CA87" s="166"/>
      <c r="CB87" s="166"/>
    </row>
    <row r="88" spans="1:80" s="165" customFormat="1" ht="14.25">
      <c r="A88" s="150" t="s">
        <v>23</v>
      </c>
      <c r="B88" s="150" t="s">
        <v>176</v>
      </c>
      <c r="C88" s="152"/>
      <c r="D88" s="153">
        <f t="shared" si="156"/>
        <v>0</v>
      </c>
      <c r="E88" s="152"/>
      <c r="F88" s="153">
        <f t="shared" si="157"/>
        <v>0</v>
      </c>
      <c r="G88" s="152"/>
      <c r="H88" s="153">
        <f t="shared" si="158"/>
        <v>0</v>
      </c>
      <c r="I88" s="152"/>
      <c r="J88" s="153">
        <f t="shared" si="159"/>
        <v>0</v>
      </c>
      <c r="K88" s="152"/>
      <c r="L88" s="154">
        <f t="shared" si="160"/>
        <v>0</v>
      </c>
      <c r="M88" s="154">
        <f t="shared" si="161"/>
        <v>0</v>
      </c>
      <c r="N88" s="154">
        <f t="shared" si="162"/>
        <v>0</v>
      </c>
      <c r="O88" s="154">
        <f t="shared" si="163"/>
        <v>0</v>
      </c>
      <c r="P88" s="154">
        <f t="shared" si="164"/>
        <v>0</v>
      </c>
      <c r="Q88" s="155">
        <f t="shared" si="165"/>
        <v>0</v>
      </c>
      <c r="R88" s="154"/>
      <c r="S88" s="154"/>
      <c r="T88" s="154"/>
      <c r="U88" s="154"/>
      <c r="V88" s="154"/>
      <c r="W88" s="154"/>
      <c r="X88" s="154"/>
      <c r="Y88" s="154">
        <f t="shared" si="166"/>
        <v>0</v>
      </c>
      <c r="Z88" s="154">
        <f t="shared" si="167"/>
        <v>0</v>
      </c>
      <c r="AA88" s="154">
        <f t="shared" si="168"/>
        <v>0</v>
      </c>
      <c r="AB88" s="154">
        <f t="shared" si="169"/>
        <v>0</v>
      </c>
      <c r="AC88" s="154">
        <f t="shared" si="170"/>
        <v>0</v>
      </c>
      <c r="AD88" s="155">
        <f t="shared" si="171"/>
        <v>0</v>
      </c>
      <c r="AE88" s="152"/>
      <c r="AF88" s="152"/>
      <c r="AG88" s="152"/>
      <c r="AH88" s="154">
        <f t="shared" si="172"/>
        <v>0</v>
      </c>
      <c r="AI88" s="152"/>
      <c r="AJ88" s="152"/>
      <c r="AK88" s="154">
        <f t="shared" si="173"/>
        <v>0</v>
      </c>
      <c r="AL88" s="152"/>
      <c r="AM88" s="152"/>
      <c r="AN88" s="154">
        <f t="shared" si="174"/>
        <v>0</v>
      </c>
      <c r="AO88" s="152"/>
      <c r="AP88" s="154">
        <f t="shared" si="175"/>
        <v>0</v>
      </c>
      <c r="AQ88" s="152">
        <v>0</v>
      </c>
      <c r="AR88" s="152">
        <v>0</v>
      </c>
      <c r="AS88" s="154">
        <f t="shared" si="176"/>
        <v>0</v>
      </c>
      <c r="AT88" s="154">
        <f t="shared" si="177"/>
        <v>0</v>
      </c>
      <c r="AU88" s="154">
        <f t="shared" si="178"/>
        <v>0</v>
      </c>
      <c r="AV88" s="154">
        <f t="shared" si="179"/>
        <v>0</v>
      </c>
      <c r="AW88" s="154">
        <f t="shared" si="180"/>
        <v>0</v>
      </c>
      <c r="AX88" s="156">
        <f t="shared" si="181"/>
        <v>0</v>
      </c>
      <c r="AY88" s="157"/>
      <c r="AZ88" s="157">
        <v>24</v>
      </c>
      <c r="BA88" s="158">
        <v>0</v>
      </c>
      <c r="BB88" s="157">
        <v>0</v>
      </c>
      <c r="BC88" s="157">
        <v>0</v>
      </c>
      <c r="BD88" s="159">
        <f t="shared" si="182"/>
        <v>24</v>
      </c>
      <c r="BE88" s="160">
        <f t="shared" si="183"/>
        <v>0</v>
      </c>
      <c r="BF88" s="161">
        <f t="shared" si="184"/>
        <v>0</v>
      </c>
      <c r="BG88" s="160">
        <f t="shared" si="184"/>
        <v>0</v>
      </c>
      <c r="BH88" s="160">
        <f t="shared" si="184"/>
        <v>0</v>
      </c>
      <c r="BI88" s="160">
        <f t="shared" si="185"/>
        <v>0</v>
      </c>
      <c r="BJ88" s="160">
        <f t="shared" si="186"/>
        <v>0</v>
      </c>
      <c r="BK88" s="160">
        <f t="shared" si="187"/>
        <v>0</v>
      </c>
      <c r="BL88" s="160">
        <f t="shared" si="188"/>
        <v>0</v>
      </c>
      <c r="BM88" s="160">
        <f t="shared" si="188"/>
        <v>0</v>
      </c>
      <c r="BN88" s="160">
        <f t="shared" si="188"/>
        <v>24</v>
      </c>
      <c r="BO88" s="160">
        <f t="shared" si="188"/>
        <v>0</v>
      </c>
      <c r="BP88" s="160">
        <f t="shared" si="188"/>
        <v>0</v>
      </c>
      <c r="BQ88" s="160">
        <f t="shared" si="188"/>
        <v>0</v>
      </c>
      <c r="BR88" s="160">
        <f t="shared" si="189"/>
        <v>24</v>
      </c>
      <c r="BS88" s="160">
        <f t="shared" si="190"/>
        <v>0</v>
      </c>
      <c r="BT88" s="160">
        <f t="shared" si="191"/>
        <v>0</v>
      </c>
      <c r="BU88" s="160">
        <f t="shared" si="192"/>
        <v>0</v>
      </c>
      <c r="BV88" s="160">
        <f t="shared" si="193"/>
        <v>0</v>
      </c>
      <c r="BW88" s="160">
        <f t="shared" si="194"/>
        <v>0</v>
      </c>
      <c r="BX88" s="160">
        <f t="shared" si="195"/>
        <v>0</v>
      </c>
      <c r="BY88" s="161">
        <f t="shared" si="196"/>
        <v>24</v>
      </c>
      <c r="BZ88" s="162">
        <f t="shared" si="197"/>
        <v>24</v>
      </c>
      <c r="CA88" s="166"/>
      <c r="CB88" s="166"/>
    </row>
    <row r="89" spans="1:80" s="165" customFormat="1" ht="14.25">
      <c r="A89" s="150" t="s">
        <v>23</v>
      </c>
      <c r="B89" s="150" t="s">
        <v>177</v>
      </c>
      <c r="C89" s="152"/>
      <c r="D89" s="153">
        <f t="shared" si="156"/>
        <v>0</v>
      </c>
      <c r="E89" s="152"/>
      <c r="F89" s="153">
        <f t="shared" si="157"/>
        <v>0</v>
      </c>
      <c r="G89" s="152"/>
      <c r="H89" s="153">
        <f t="shared" si="158"/>
        <v>0</v>
      </c>
      <c r="I89" s="152"/>
      <c r="J89" s="153">
        <f t="shared" si="159"/>
        <v>0</v>
      </c>
      <c r="K89" s="152"/>
      <c r="L89" s="154">
        <f t="shared" si="160"/>
        <v>0</v>
      </c>
      <c r="M89" s="154">
        <f t="shared" si="161"/>
        <v>0</v>
      </c>
      <c r="N89" s="154">
        <f t="shared" si="162"/>
        <v>0</v>
      </c>
      <c r="O89" s="154">
        <f t="shared" si="163"/>
        <v>0</v>
      </c>
      <c r="P89" s="154">
        <f t="shared" si="164"/>
        <v>0</v>
      </c>
      <c r="Q89" s="155">
        <f t="shared" si="165"/>
        <v>0</v>
      </c>
      <c r="R89" s="154"/>
      <c r="S89" s="154"/>
      <c r="T89" s="154"/>
      <c r="U89" s="154"/>
      <c r="V89" s="154"/>
      <c r="W89" s="154"/>
      <c r="X89" s="154"/>
      <c r="Y89" s="154">
        <f t="shared" si="166"/>
        <v>0</v>
      </c>
      <c r="Z89" s="154">
        <f t="shared" si="167"/>
        <v>0</v>
      </c>
      <c r="AA89" s="154">
        <f t="shared" si="168"/>
        <v>0</v>
      </c>
      <c r="AB89" s="154">
        <f t="shared" si="169"/>
        <v>0</v>
      </c>
      <c r="AC89" s="154">
        <f t="shared" si="170"/>
        <v>0</v>
      </c>
      <c r="AD89" s="155">
        <f t="shared" si="171"/>
        <v>0</v>
      </c>
      <c r="AE89" s="152"/>
      <c r="AF89" s="152"/>
      <c r="AG89" s="152"/>
      <c r="AH89" s="154">
        <f t="shared" si="172"/>
        <v>0</v>
      </c>
      <c r="AI89" s="152"/>
      <c r="AJ89" s="152"/>
      <c r="AK89" s="154">
        <f t="shared" si="173"/>
        <v>0</v>
      </c>
      <c r="AL89" s="152"/>
      <c r="AM89" s="152"/>
      <c r="AN89" s="154">
        <f t="shared" si="174"/>
        <v>0</v>
      </c>
      <c r="AO89" s="152"/>
      <c r="AP89" s="154">
        <f t="shared" si="175"/>
        <v>0</v>
      </c>
      <c r="AQ89" s="152">
        <v>0</v>
      </c>
      <c r="AR89" s="152">
        <v>0</v>
      </c>
      <c r="AS89" s="154">
        <f t="shared" si="176"/>
        <v>0</v>
      </c>
      <c r="AT89" s="154">
        <f t="shared" si="177"/>
        <v>0</v>
      </c>
      <c r="AU89" s="154">
        <f t="shared" si="178"/>
        <v>0</v>
      </c>
      <c r="AV89" s="154">
        <f t="shared" si="179"/>
        <v>0</v>
      </c>
      <c r="AW89" s="154">
        <f t="shared" si="180"/>
        <v>0</v>
      </c>
      <c r="AX89" s="156">
        <f t="shared" si="181"/>
        <v>0</v>
      </c>
      <c r="AY89" s="157"/>
      <c r="AZ89" s="157">
        <v>23</v>
      </c>
      <c r="BA89" s="158">
        <v>0</v>
      </c>
      <c r="BB89" s="157">
        <v>0</v>
      </c>
      <c r="BC89" s="157">
        <v>0</v>
      </c>
      <c r="BD89" s="159">
        <f t="shared" si="182"/>
        <v>23</v>
      </c>
      <c r="BE89" s="160">
        <f t="shared" si="183"/>
        <v>0</v>
      </c>
      <c r="BF89" s="161">
        <f t="shared" si="184"/>
        <v>0</v>
      </c>
      <c r="BG89" s="160">
        <f t="shared" si="184"/>
        <v>0</v>
      </c>
      <c r="BH89" s="160">
        <f t="shared" si="184"/>
        <v>0</v>
      </c>
      <c r="BI89" s="160">
        <f t="shared" si="185"/>
        <v>0</v>
      </c>
      <c r="BJ89" s="160">
        <f t="shared" si="186"/>
        <v>0</v>
      </c>
      <c r="BK89" s="160">
        <f t="shared" si="187"/>
        <v>0</v>
      </c>
      <c r="BL89" s="160">
        <f t="shared" si="188"/>
        <v>0</v>
      </c>
      <c r="BM89" s="160">
        <f t="shared" si="188"/>
        <v>0</v>
      </c>
      <c r="BN89" s="160">
        <f t="shared" si="188"/>
        <v>23</v>
      </c>
      <c r="BO89" s="160">
        <f t="shared" si="188"/>
        <v>0</v>
      </c>
      <c r="BP89" s="160">
        <f t="shared" si="188"/>
        <v>0</v>
      </c>
      <c r="BQ89" s="160">
        <f t="shared" si="188"/>
        <v>0</v>
      </c>
      <c r="BR89" s="160">
        <f t="shared" si="189"/>
        <v>23</v>
      </c>
      <c r="BS89" s="160">
        <f t="shared" si="190"/>
        <v>0</v>
      </c>
      <c r="BT89" s="160">
        <f t="shared" si="191"/>
        <v>0</v>
      </c>
      <c r="BU89" s="160">
        <f t="shared" si="192"/>
        <v>0</v>
      </c>
      <c r="BV89" s="160">
        <f t="shared" si="193"/>
        <v>0</v>
      </c>
      <c r="BW89" s="160">
        <f t="shared" si="194"/>
        <v>0</v>
      </c>
      <c r="BX89" s="160">
        <f t="shared" si="195"/>
        <v>0</v>
      </c>
      <c r="BY89" s="161">
        <f t="shared" si="196"/>
        <v>23</v>
      </c>
      <c r="BZ89" s="162">
        <f t="shared" si="197"/>
        <v>23</v>
      </c>
      <c r="CA89" s="166"/>
      <c r="CB89" s="166"/>
    </row>
    <row r="90" spans="1:80" s="165" customFormat="1" ht="14.25">
      <c r="A90" s="150" t="s">
        <v>24</v>
      </c>
      <c r="B90" s="150" t="s">
        <v>178</v>
      </c>
      <c r="C90" s="152"/>
      <c r="D90" s="153">
        <f t="shared" si="156"/>
        <v>0</v>
      </c>
      <c r="E90" s="152"/>
      <c r="F90" s="153">
        <f t="shared" si="157"/>
        <v>0</v>
      </c>
      <c r="G90" s="152"/>
      <c r="H90" s="153">
        <f t="shared" si="158"/>
        <v>0</v>
      </c>
      <c r="I90" s="152"/>
      <c r="J90" s="153">
        <f t="shared" si="159"/>
        <v>0</v>
      </c>
      <c r="K90" s="152"/>
      <c r="L90" s="154">
        <f t="shared" si="160"/>
        <v>0</v>
      </c>
      <c r="M90" s="154">
        <f t="shared" si="161"/>
        <v>0</v>
      </c>
      <c r="N90" s="154">
        <f t="shared" si="162"/>
        <v>0</v>
      </c>
      <c r="O90" s="154">
        <f t="shared" si="163"/>
        <v>0</v>
      </c>
      <c r="P90" s="154">
        <f t="shared" si="164"/>
        <v>0</v>
      </c>
      <c r="Q90" s="155">
        <f t="shared" si="165"/>
        <v>0</v>
      </c>
      <c r="R90" s="154"/>
      <c r="S90" s="154"/>
      <c r="T90" s="154"/>
      <c r="U90" s="154"/>
      <c r="V90" s="154"/>
      <c r="W90" s="154"/>
      <c r="X90" s="154"/>
      <c r="Y90" s="154">
        <f t="shared" si="166"/>
        <v>0</v>
      </c>
      <c r="Z90" s="154">
        <f t="shared" si="167"/>
        <v>0</v>
      </c>
      <c r="AA90" s="154">
        <f t="shared" si="168"/>
        <v>0</v>
      </c>
      <c r="AB90" s="154">
        <f t="shared" si="169"/>
        <v>0</v>
      </c>
      <c r="AC90" s="154">
        <f t="shared" si="170"/>
        <v>0</v>
      </c>
      <c r="AD90" s="155">
        <f t="shared" si="171"/>
        <v>0</v>
      </c>
      <c r="AE90" s="152"/>
      <c r="AF90" s="152"/>
      <c r="AG90" s="152"/>
      <c r="AH90" s="154">
        <f t="shared" si="172"/>
        <v>0</v>
      </c>
      <c r="AI90" s="152"/>
      <c r="AJ90" s="152"/>
      <c r="AK90" s="154">
        <f t="shared" si="173"/>
        <v>0</v>
      </c>
      <c r="AL90" s="152"/>
      <c r="AM90" s="152"/>
      <c r="AN90" s="154">
        <f t="shared" si="174"/>
        <v>0</v>
      </c>
      <c r="AO90" s="152"/>
      <c r="AP90" s="154">
        <f t="shared" si="175"/>
        <v>0</v>
      </c>
      <c r="AQ90" s="152">
        <v>0</v>
      </c>
      <c r="AR90" s="152">
        <v>0</v>
      </c>
      <c r="AS90" s="154">
        <f t="shared" si="176"/>
        <v>0</v>
      </c>
      <c r="AT90" s="154">
        <f t="shared" si="177"/>
        <v>0</v>
      </c>
      <c r="AU90" s="154">
        <f t="shared" si="178"/>
        <v>0</v>
      </c>
      <c r="AV90" s="154">
        <f t="shared" si="179"/>
        <v>0</v>
      </c>
      <c r="AW90" s="154">
        <f t="shared" si="180"/>
        <v>0</v>
      </c>
      <c r="AX90" s="156">
        <f t="shared" si="181"/>
        <v>0</v>
      </c>
      <c r="AY90" s="157"/>
      <c r="AZ90" s="157">
        <v>24</v>
      </c>
      <c r="BA90" s="158">
        <v>0</v>
      </c>
      <c r="BB90" s="157">
        <v>0</v>
      </c>
      <c r="BC90" s="157">
        <v>0</v>
      </c>
      <c r="BD90" s="159">
        <f t="shared" si="182"/>
        <v>24</v>
      </c>
      <c r="BE90" s="160">
        <f t="shared" si="183"/>
        <v>0</v>
      </c>
      <c r="BF90" s="161">
        <f t="shared" si="184"/>
        <v>0</v>
      </c>
      <c r="BG90" s="160">
        <f t="shared" si="184"/>
        <v>0</v>
      </c>
      <c r="BH90" s="160">
        <f t="shared" si="184"/>
        <v>0</v>
      </c>
      <c r="BI90" s="160">
        <f t="shared" si="185"/>
        <v>0</v>
      </c>
      <c r="BJ90" s="160">
        <f t="shared" si="186"/>
        <v>0</v>
      </c>
      <c r="BK90" s="160">
        <f t="shared" si="187"/>
        <v>0</v>
      </c>
      <c r="BL90" s="160">
        <f t="shared" si="188"/>
        <v>0</v>
      </c>
      <c r="BM90" s="160">
        <f t="shared" si="188"/>
        <v>0</v>
      </c>
      <c r="BN90" s="160">
        <f t="shared" si="188"/>
        <v>24</v>
      </c>
      <c r="BO90" s="160">
        <f t="shared" si="188"/>
        <v>0</v>
      </c>
      <c r="BP90" s="160">
        <f t="shared" si="188"/>
        <v>0</v>
      </c>
      <c r="BQ90" s="160">
        <f t="shared" si="188"/>
        <v>0</v>
      </c>
      <c r="BR90" s="160">
        <f t="shared" si="189"/>
        <v>24</v>
      </c>
      <c r="BS90" s="160">
        <f t="shared" si="190"/>
        <v>0</v>
      </c>
      <c r="BT90" s="160">
        <f t="shared" si="191"/>
        <v>0</v>
      </c>
      <c r="BU90" s="160">
        <f t="shared" si="192"/>
        <v>0</v>
      </c>
      <c r="BV90" s="160">
        <f t="shared" si="193"/>
        <v>0</v>
      </c>
      <c r="BW90" s="160">
        <f t="shared" si="194"/>
        <v>0</v>
      </c>
      <c r="BX90" s="160">
        <f t="shared" si="195"/>
        <v>0</v>
      </c>
      <c r="BY90" s="161">
        <f t="shared" si="196"/>
        <v>24</v>
      </c>
      <c r="BZ90" s="162">
        <f t="shared" si="197"/>
        <v>24</v>
      </c>
      <c r="CA90" s="166"/>
      <c r="CB90" s="166"/>
    </row>
    <row r="91" spans="1:80" s="165" customFormat="1" ht="14.25">
      <c r="A91" s="150" t="s">
        <v>24</v>
      </c>
      <c r="B91" s="150" t="s">
        <v>179</v>
      </c>
      <c r="C91" s="152"/>
      <c r="D91" s="153">
        <f t="shared" si="156"/>
        <v>0</v>
      </c>
      <c r="E91" s="152"/>
      <c r="F91" s="153">
        <f t="shared" si="157"/>
        <v>0</v>
      </c>
      <c r="G91" s="152"/>
      <c r="H91" s="153">
        <f t="shared" si="158"/>
        <v>0</v>
      </c>
      <c r="I91" s="152"/>
      <c r="J91" s="153">
        <f t="shared" si="159"/>
        <v>0</v>
      </c>
      <c r="K91" s="152"/>
      <c r="L91" s="154">
        <f t="shared" si="160"/>
        <v>0</v>
      </c>
      <c r="M91" s="154">
        <f t="shared" si="161"/>
        <v>0</v>
      </c>
      <c r="N91" s="154">
        <f t="shared" si="162"/>
        <v>0</v>
      </c>
      <c r="O91" s="154">
        <f t="shared" si="163"/>
        <v>0</v>
      </c>
      <c r="P91" s="154">
        <f t="shared" si="164"/>
        <v>0</v>
      </c>
      <c r="Q91" s="155">
        <f t="shared" si="165"/>
        <v>0</v>
      </c>
      <c r="R91" s="154"/>
      <c r="S91" s="154"/>
      <c r="T91" s="154"/>
      <c r="U91" s="154"/>
      <c r="V91" s="154"/>
      <c r="W91" s="154"/>
      <c r="X91" s="154"/>
      <c r="Y91" s="154">
        <f t="shared" si="166"/>
        <v>0</v>
      </c>
      <c r="Z91" s="154">
        <f t="shared" si="167"/>
        <v>0</v>
      </c>
      <c r="AA91" s="154">
        <f t="shared" si="168"/>
        <v>0</v>
      </c>
      <c r="AB91" s="154">
        <f t="shared" si="169"/>
        <v>0</v>
      </c>
      <c r="AC91" s="154">
        <f t="shared" si="170"/>
        <v>0</v>
      </c>
      <c r="AD91" s="155">
        <f t="shared" si="171"/>
        <v>0</v>
      </c>
      <c r="AE91" s="152"/>
      <c r="AF91" s="152"/>
      <c r="AG91" s="152"/>
      <c r="AH91" s="154">
        <f t="shared" si="172"/>
        <v>0</v>
      </c>
      <c r="AI91" s="152"/>
      <c r="AJ91" s="152"/>
      <c r="AK91" s="154">
        <f t="shared" si="173"/>
        <v>0</v>
      </c>
      <c r="AL91" s="152"/>
      <c r="AM91" s="152"/>
      <c r="AN91" s="154">
        <f t="shared" si="174"/>
        <v>0</v>
      </c>
      <c r="AO91" s="152"/>
      <c r="AP91" s="154">
        <f t="shared" si="175"/>
        <v>0</v>
      </c>
      <c r="AQ91" s="152">
        <v>0</v>
      </c>
      <c r="AR91" s="152">
        <v>0</v>
      </c>
      <c r="AS91" s="154">
        <f t="shared" si="176"/>
        <v>0</v>
      </c>
      <c r="AT91" s="154">
        <f t="shared" si="177"/>
        <v>0</v>
      </c>
      <c r="AU91" s="154">
        <f t="shared" si="178"/>
        <v>0</v>
      </c>
      <c r="AV91" s="154">
        <f t="shared" si="179"/>
        <v>0</v>
      </c>
      <c r="AW91" s="154">
        <f t="shared" si="180"/>
        <v>0</v>
      </c>
      <c r="AX91" s="156">
        <f t="shared" si="181"/>
        <v>0</v>
      </c>
      <c r="AY91" s="157"/>
      <c r="AZ91" s="157">
        <v>22</v>
      </c>
      <c r="BA91" s="158">
        <v>0</v>
      </c>
      <c r="BB91" s="157">
        <v>0</v>
      </c>
      <c r="BC91" s="157">
        <v>0</v>
      </c>
      <c r="BD91" s="159">
        <f t="shared" si="182"/>
        <v>22</v>
      </c>
      <c r="BE91" s="160">
        <f t="shared" si="183"/>
        <v>0</v>
      </c>
      <c r="BF91" s="161">
        <f t="shared" si="184"/>
        <v>0</v>
      </c>
      <c r="BG91" s="160">
        <f t="shared" si="184"/>
        <v>0</v>
      </c>
      <c r="BH91" s="160">
        <f t="shared" si="184"/>
        <v>0</v>
      </c>
      <c r="BI91" s="160">
        <f t="shared" si="185"/>
        <v>0</v>
      </c>
      <c r="BJ91" s="160">
        <f t="shared" si="186"/>
        <v>0</v>
      </c>
      <c r="BK91" s="160">
        <f t="shared" si="187"/>
        <v>0</v>
      </c>
      <c r="BL91" s="160">
        <f t="shared" si="188"/>
        <v>0</v>
      </c>
      <c r="BM91" s="160">
        <f t="shared" si="188"/>
        <v>0</v>
      </c>
      <c r="BN91" s="160">
        <f t="shared" si="188"/>
        <v>22</v>
      </c>
      <c r="BO91" s="160">
        <f t="shared" si="188"/>
        <v>0</v>
      </c>
      <c r="BP91" s="160">
        <f t="shared" si="188"/>
        <v>0</v>
      </c>
      <c r="BQ91" s="160">
        <f t="shared" si="188"/>
        <v>0</v>
      </c>
      <c r="BR91" s="160">
        <f t="shared" si="189"/>
        <v>22</v>
      </c>
      <c r="BS91" s="160">
        <f t="shared" si="190"/>
        <v>0</v>
      </c>
      <c r="BT91" s="160">
        <f t="shared" si="191"/>
        <v>0</v>
      </c>
      <c r="BU91" s="160">
        <f t="shared" si="192"/>
        <v>0</v>
      </c>
      <c r="BV91" s="160">
        <f t="shared" si="193"/>
        <v>0</v>
      </c>
      <c r="BW91" s="160">
        <f t="shared" si="194"/>
        <v>0</v>
      </c>
      <c r="BX91" s="160">
        <f t="shared" si="195"/>
        <v>0</v>
      </c>
      <c r="BY91" s="161">
        <f t="shared" si="196"/>
        <v>22</v>
      </c>
      <c r="BZ91" s="162">
        <f t="shared" si="197"/>
        <v>22</v>
      </c>
      <c r="CA91" s="166"/>
      <c r="CB91" s="166"/>
    </row>
    <row r="92" spans="1:80" s="165" customFormat="1" ht="14.25">
      <c r="A92" s="150" t="s">
        <v>24</v>
      </c>
      <c r="B92" s="150" t="s">
        <v>180</v>
      </c>
      <c r="C92" s="152"/>
      <c r="D92" s="153">
        <f t="shared" si="156"/>
        <v>0</v>
      </c>
      <c r="E92" s="152"/>
      <c r="F92" s="153">
        <f t="shared" si="157"/>
        <v>0</v>
      </c>
      <c r="G92" s="152"/>
      <c r="H92" s="153">
        <f t="shared" si="158"/>
        <v>0</v>
      </c>
      <c r="I92" s="152"/>
      <c r="J92" s="153">
        <f t="shared" si="159"/>
        <v>0</v>
      </c>
      <c r="K92" s="152"/>
      <c r="L92" s="154">
        <f t="shared" si="160"/>
        <v>0</v>
      </c>
      <c r="M92" s="154">
        <f t="shared" si="161"/>
        <v>0</v>
      </c>
      <c r="N92" s="154">
        <f t="shared" si="162"/>
        <v>0</v>
      </c>
      <c r="O92" s="154">
        <f t="shared" si="163"/>
        <v>0</v>
      </c>
      <c r="P92" s="154">
        <f t="shared" si="164"/>
        <v>0</v>
      </c>
      <c r="Q92" s="155">
        <f t="shared" si="165"/>
        <v>0</v>
      </c>
      <c r="R92" s="154"/>
      <c r="S92" s="154"/>
      <c r="T92" s="154"/>
      <c r="U92" s="154"/>
      <c r="V92" s="154"/>
      <c r="W92" s="154"/>
      <c r="X92" s="154"/>
      <c r="Y92" s="154">
        <f t="shared" si="166"/>
        <v>0</v>
      </c>
      <c r="Z92" s="154">
        <f t="shared" si="167"/>
        <v>0</v>
      </c>
      <c r="AA92" s="154">
        <f t="shared" si="168"/>
        <v>0</v>
      </c>
      <c r="AB92" s="154">
        <f t="shared" si="169"/>
        <v>0</v>
      </c>
      <c r="AC92" s="154">
        <f t="shared" si="170"/>
        <v>0</v>
      </c>
      <c r="AD92" s="155">
        <f t="shared" si="171"/>
        <v>0</v>
      </c>
      <c r="AE92" s="152"/>
      <c r="AF92" s="152"/>
      <c r="AG92" s="152"/>
      <c r="AH92" s="154">
        <f t="shared" si="172"/>
        <v>0</v>
      </c>
      <c r="AI92" s="152"/>
      <c r="AJ92" s="152"/>
      <c r="AK92" s="154">
        <f t="shared" si="173"/>
        <v>0</v>
      </c>
      <c r="AL92" s="152"/>
      <c r="AM92" s="152"/>
      <c r="AN92" s="154">
        <f t="shared" si="174"/>
        <v>0</v>
      </c>
      <c r="AO92" s="152"/>
      <c r="AP92" s="154">
        <f t="shared" si="175"/>
        <v>0</v>
      </c>
      <c r="AQ92" s="152">
        <v>0</v>
      </c>
      <c r="AR92" s="152">
        <v>0</v>
      </c>
      <c r="AS92" s="154">
        <f t="shared" si="176"/>
        <v>0</v>
      </c>
      <c r="AT92" s="154">
        <f t="shared" si="177"/>
        <v>0</v>
      </c>
      <c r="AU92" s="154">
        <f t="shared" si="178"/>
        <v>0</v>
      </c>
      <c r="AV92" s="154">
        <f t="shared" si="179"/>
        <v>0</v>
      </c>
      <c r="AW92" s="154">
        <f t="shared" si="180"/>
        <v>0</v>
      </c>
      <c r="AX92" s="156">
        <f t="shared" si="181"/>
        <v>0</v>
      </c>
      <c r="AY92" s="157"/>
      <c r="AZ92" s="157">
        <v>23</v>
      </c>
      <c r="BA92" s="158">
        <v>0</v>
      </c>
      <c r="BB92" s="157">
        <v>0</v>
      </c>
      <c r="BC92" s="157">
        <v>0</v>
      </c>
      <c r="BD92" s="159">
        <f t="shared" si="182"/>
        <v>23</v>
      </c>
      <c r="BE92" s="160">
        <f t="shared" si="183"/>
        <v>0</v>
      </c>
      <c r="BF92" s="161">
        <f t="shared" si="184"/>
        <v>0</v>
      </c>
      <c r="BG92" s="160">
        <f t="shared" si="184"/>
        <v>0</v>
      </c>
      <c r="BH92" s="160">
        <f t="shared" si="184"/>
        <v>0</v>
      </c>
      <c r="BI92" s="160">
        <f t="shared" si="185"/>
        <v>0</v>
      </c>
      <c r="BJ92" s="160">
        <f t="shared" si="186"/>
        <v>0</v>
      </c>
      <c r="BK92" s="160">
        <f t="shared" si="187"/>
        <v>0</v>
      </c>
      <c r="BL92" s="160">
        <f t="shared" si="188"/>
        <v>0</v>
      </c>
      <c r="BM92" s="160">
        <f t="shared" si="188"/>
        <v>0</v>
      </c>
      <c r="BN92" s="160">
        <f t="shared" si="188"/>
        <v>23</v>
      </c>
      <c r="BO92" s="160">
        <f t="shared" si="188"/>
        <v>0</v>
      </c>
      <c r="BP92" s="160">
        <f t="shared" si="188"/>
        <v>0</v>
      </c>
      <c r="BQ92" s="160">
        <f t="shared" si="188"/>
        <v>0</v>
      </c>
      <c r="BR92" s="160">
        <f t="shared" si="189"/>
        <v>23</v>
      </c>
      <c r="BS92" s="160">
        <f t="shared" si="190"/>
        <v>0</v>
      </c>
      <c r="BT92" s="160">
        <f t="shared" si="191"/>
        <v>0</v>
      </c>
      <c r="BU92" s="160">
        <f t="shared" si="192"/>
        <v>0</v>
      </c>
      <c r="BV92" s="160">
        <f t="shared" si="193"/>
        <v>0</v>
      </c>
      <c r="BW92" s="160">
        <f t="shared" si="194"/>
        <v>0</v>
      </c>
      <c r="BX92" s="160">
        <f t="shared" si="195"/>
        <v>0</v>
      </c>
      <c r="BY92" s="161">
        <f t="shared" si="196"/>
        <v>23</v>
      </c>
      <c r="BZ92" s="162">
        <f t="shared" si="197"/>
        <v>23</v>
      </c>
      <c r="CA92" s="166"/>
      <c r="CB92" s="166"/>
    </row>
    <row r="93" spans="1:80" ht="13.5">
      <c r="A93" s="118"/>
      <c r="B93" s="118"/>
      <c r="C93" s="114"/>
      <c r="D93" s="137">
        <f t="shared" si="139"/>
        <v>0</v>
      </c>
      <c r="E93" s="114"/>
      <c r="F93" s="137">
        <f t="shared" si="140"/>
        <v>0</v>
      </c>
      <c r="G93" s="114"/>
      <c r="H93" s="137">
        <f t="shared" si="141"/>
        <v>0</v>
      </c>
      <c r="I93" s="114"/>
      <c r="J93" s="137">
        <f t="shared" si="142"/>
        <v>0</v>
      </c>
      <c r="K93" s="114"/>
      <c r="L93" s="120">
        <f t="shared" si="143"/>
        <v>0</v>
      </c>
      <c r="M93" s="120">
        <f t="shared" si="144"/>
        <v>0</v>
      </c>
      <c r="N93" s="117">
        <f t="shared" si="145"/>
        <v>0</v>
      </c>
      <c r="O93" s="117">
        <f t="shared" si="146"/>
        <v>0</v>
      </c>
      <c r="P93" s="117">
        <f t="shared" si="147"/>
        <v>0</v>
      </c>
      <c r="Q93" s="139">
        <f t="shared" si="148"/>
        <v>0</v>
      </c>
      <c r="R93" s="116"/>
      <c r="S93" s="115"/>
      <c r="T93" s="116"/>
      <c r="U93" s="115"/>
      <c r="V93" s="116"/>
      <c r="W93" s="115"/>
      <c r="X93" s="116"/>
      <c r="Y93" s="115">
        <f t="shared" si="149"/>
        <v>0</v>
      </c>
      <c r="Z93" s="115">
        <f t="shared" si="150"/>
        <v>0</v>
      </c>
      <c r="AA93" s="117">
        <f t="shared" si="151"/>
        <v>0</v>
      </c>
      <c r="AB93" s="117">
        <f t="shared" si="152"/>
        <v>0</v>
      </c>
      <c r="AC93" s="117">
        <f t="shared" si="153"/>
        <v>0</v>
      </c>
      <c r="AD93" s="138">
        <f t="shared" si="154"/>
        <v>0</v>
      </c>
      <c r="AE93" s="119"/>
      <c r="AF93" s="119"/>
      <c r="AG93" s="114"/>
      <c r="AH93" s="120">
        <f t="shared" si="155"/>
        <v>0</v>
      </c>
      <c r="AI93" s="119"/>
      <c r="AJ93" s="114"/>
      <c r="AK93" s="120">
        <f t="shared" si="107"/>
        <v>0</v>
      </c>
      <c r="AL93" s="119"/>
      <c r="AM93" s="114"/>
      <c r="AN93" s="115">
        <f t="shared" si="108"/>
        <v>0</v>
      </c>
      <c r="AO93" s="114"/>
      <c r="AP93" s="120">
        <f t="shared" si="109"/>
        <v>0</v>
      </c>
      <c r="AQ93" s="119">
        <v>0</v>
      </c>
      <c r="AR93" s="114">
        <v>0</v>
      </c>
      <c r="AS93" s="120">
        <f t="shared" si="110"/>
        <v>0</v>
      </c>
      <c r="AT93" s="120">
        <f t="shared" si="111"/>
        <v>0</v>
      </c>
      <c r="AU93" s="120">
        <f t="shared" si="112"/>
        <v>0</v>
      </c>
      <c r="AV93" s="120">
        <f t="shared" si="113"/>
        <v>0</v>
      </c>
      <c r="AW93" s="117">
        <f t="shared" si="114"/>
        <v>0</v>
      </c>
      <c r="AX93" s="121">
        <f t="shared" si="115"/>
        <v>0</v>
      </c>
      <c r="AY93" s="57"/>
      <c r="AZ93" s="57">
        <v>0</v>
      </c>
      <c r="BA93" s="58">
        <v>0</v>
      </c>
      <c r="BB93" s="57">
        <v>0</v>
      </c>
      <c r="BC93" s="110">
        <v>0</v>
      </c>
      <c r="BD93" s="111">
        <f t="shared" si="116"/>
        <v>0</v>
      </c>
      <c r="BE93" s="37">
        <f t="shared" si="117"/>
        <v>0</v>
      </c>
      <c r="BF93" s="142">
        <f t="shared" si="118"/>
        <v>0</v>
      </c>
      <c r="BG93" s="37">
        <f t="shared" si="119"/>
        <v>0</v>
      </c>
      <c r="BH93" s="37">
        <f t="shared" si="120"/>
        <v>0</v>
      </c>
      <c r="BI93" s="37">
        <f t="shared" si="121"/>
        <v>0</v>
      </c>
      <c r="BJ93" s="37">
        <f t="shared" si="122"/>
        <v>0</v>
      </c>
      <c r="BK93" s="37">
        <f t="shared" si="123"/>
        <v>0</v>
      </c>
      <c r="BL93" s="37">
        <f t="shared" si="124"/>
        <v>0</v>
      </c>
      <c r="BM93" s="37">
        <f t="shared" si="125"/>
        <v>0</v>
      </c>
      <c r="BN93" s="37">
        <f t="shared" si="126"/>
        <v>0</v>
      </c>
      <c r="BO93" s="37">
        <f t="shared" si="127"/>
        <v>0</v>
      </c>
      <c r="BP93" s="37">
        <f t="shared" si="128"/>
        <v>0</v>
      </c>
      <c r="BQ93" s="37">
        <f t="shared" si="129"/>
        <v>0</v>
      </c>
      <c r="BR93" s="37">
        <f t="shared" si="130"/>
        <v>0</v>
      </c>
      <c r="BS93" s="37">
        <f t="shared" si="131"/>
        <v>0</v>
      </c>
      <c r="BT93" s="37">
        <f t="shared" si="132"/>
        <v>0</v>
      </c>
      <c r="BU93" s="37">
        <f t="shared" si="133"/>
        <v>0</v>
      </c>
      <c r="BV93" s="37">
        <f t="shared" si="134"/>
        <v>0</v>
      </c>
      <c r="BW93" s="37">
        <f t="shared" si="135"/>
        <v>0</v>
      </c>
      <c r="BX93" s="37">
        <f t="shared" si="136"/>
        <v>0</v>
      </c>
      <c r="BY93" s="141">
        <f t="shared" si="137"/>
        <v>0</v>
      </c>
      <c r="BZ93" s="113">
        <f t="shared" si="138"/>
        <v>0</v>
      </c>
      <c r="CA93" s="80"/>
      <c r="CB93" s="80"/>
    </row>
    <row r="94" spans="1:80" ht="13.5">
      <c r="A94" s="118"/>
      <c r="B94" s="118"/>
      <c r="C94" s="114"/>
      <c r="D94" s="137">
        <f t="shared" si="139"/>
        <v>0</v>
      </c>
      <c r="E94" s="114"/>
      <c r="F94" s="137">
        <f t="shared" si="140"/>
        <v>0</v>
      </c>
      <c r="G94" s="114"/>
      <c r="H94" s="137">
        <f t="shared" si="141"/>
        <v>0</v>
      </c>
      <c r="I94" s="114"/>
      <c r="J94" s="137">
        <f t="shared" si="142"/>
        <v>0</v>
      </c>
      <c r="K94" s="114"/>
      <c r="L94" s="120">
        <f t="shared" si="143"/>
        <v>0</v>
      </c>
      <c r="M94" s="120">
        <f t="shared" si="144"/>
        <v>0</v>
      </c>
      <c r="N94" s="117">
        <f t="shared" si="145"/>
        <v>0</v>
      </c>
      <c r="O94" s="117">
        <f t="shared" si="146"/>
        <v>0</v>
      </c>
      <c r="P94" s="117">
        <f t="shared" si="147"/>
        <v>0</v>
      </c>
      <c r="Q94" s="139">
        <f t="shared" si="148"/>
        <v>0</v>
      </c>
      <c r="R94" s="116"/>
      <c r="S94" s="115"/>
      <c r="T94" s="116"/>
      <c r="U94" s="115"/>
      <c r="V94" s="116"/>
      <c r="W94" s="115"/>
      <c r="X94" s="116"/>
      <c r="Y94" s="115">
        <f t="shared" si="149"/>
        <v>0</v>
      </c>
      <c r="Z94" s="115">
        <f t="shared" si="150"/>
        <v>0</v>
      </c>
      <c r="AA94" s="117">
        <f t="shared" si="151"/>
        <v>0</v>
      </c>
      <c r="AB94" s="117">
        <f t="shared" si="152"/>
        <v>0</v>
      </c>
      <c r="AC94" s="117">
        <f t="shared" si="153"/>
        <v>0</v>
      </c>
      <c r="AD94" s="138">
        <f t="shared" si="154"/>
        <v>0</v>
      </c>
      <c r="AE94" s="119"/>
      <c r="AF94" s="119"/>
      <c r="AG94" s="114"/>
      <c r="AH94" s="120">
        <f t="shared" si="155"/>
        <v>0</v>
      </c>
      <c r="AI94" s="119"/>
      <c r="AJ94" s="114"/>
      <c r="AK94" s="120">
        <f t="shared" si="107"/>
        <v>0</v>
      </c>
      <c r="AL94" s="119"/>
      <c r="AM94" s="114"/>
      <c r="AN94" s="115">
        <f t="shared" si="108"/>
        <v>0</v>
      </c>
      <c r="AO94" s="114"/>
      <c r="AP94" s="120">
        <f t="shared" si="109"/>
        <v>0</v>
      </c>
      <c r="AQ94" s="119">
        <v>0</v>
      </c>
      <c r="AR94" s="114">
        <v>0</v>
      </c>
      <c r="AS94" s="120">
        <f t="shared" si="110"/>
        <v>0</v>
      </c>
      <c r="AT94" s="120">
        <f t="shared" si="111"/>
        <v>0</v>
      </c>
      <c r="AU94" s="120">
        <f t="shared" si="112"/>
        <v>0</v>
      </c>
      <c r="AV94" s="120">
        <f t="shared" si="113"/>
        <v>0</v>
      </c>
      <c r="AW94" s="117">
        <f t="shared" si="114"/>
        <v>0</v>
      </c>
      <c r="AX94" s="121">
        <f t="shared" si="115"/>
        <v>0</v>
      </c>
      <c r="AY94" s="57"/>
      <c r="AZ94" s="57">
        <v>0</v>
      </c>
      <c r="BA94" s="58">
        <v>0</v>
      </c>
      <c r="BB94" s="57">
        <v>0</v>
      </c>
      <c r="BC94" s="110">
        <v>0</v>
      </c>
      <c r="BD94" s="111">
        <f t="shared" si="116"/>
        <v>0</v>
      </c>
      <c r="BE94" s="37">
        <f t="shared" si="117"/>
        <v>0</v>
      </c>
      <c r="BF94" s="142">
        <f t="shared" si="118"/>
        <v>0</v>
      </c>
      <c r="BG94" s="37">
        <f t="shared" si="119"/>
        <v>0</v>
      </c>
      <c r="BH94" s="37">
        <f t="shared" si="120"/>
        <v>0</v>
      </c>
      <c r="BI94" s="37">
        <f t="shared" si="121"/>
        <v>0</v>
      </c>
      <c r="BJ94" s="37">
        <f t="shared" si="122"/>
        <v>0</v>
      </c>
      <c r="BK94" s="37">
        <f t="shared" si="123"/>
        <v>0</v>
      </c>
      <c r="BL94" s="37">
        <f t="shared" si="124"/>
        <v>0</v>
      </c>
      <c r="BM94" s="37">
        <f t="shared" si="125"/>
        <v>0</v>
      </c>
      <c r="BN94" s="37">
        <f t="shared" si="126"/>
        <v>0</v>
      </c>
      <c r="BO94" s="37">
        <f t="shared" si="127"/>
        <v>0</v>
      </c>
      <c r="BP94" s="37">
        <f t="shared" si="128"/>
        <v>0</v>
      </c>
      <c r="BQ94" s="37">
        <f t="shared" si="129"/>
        <v>0</v>
      </c>
      <c r="BR94" s="37">
        <f t="shared" si="130"/>
        <v>0</v>
      </c>
      <c r="BS94" s="37">
        <f t="shared" si="131"/>
        <v>0</v>
      </c>
      <c r="BT94" s="37">
        <f t="shared" si="132"/>
        <v>0</v>
      </c>
      <c r="BU94" s="37">
        <f t="shared" si="133"/>
        <v>0</v>
      </c>
      <c r="BV94" s="37">
        <f t="shared" si="134"/>
        <v>0</v>
      </c>
      <c r="BW94" s="37">
        <f t="shared" si="135"/>
        <v>0</v>
      </c>
      <c r="BX94" s="37">
        <f t="shared" si="136"/>
        <v>0</v>
      </c>
      <c r="BY94" s="141">
        <f t="shared" si="137"/>
        <v>0</v>
      </c>
      <c r="BZ94" s="113">
        <f t="shared" si="138"/>
        <v>0</v>
      </c>
      <c r="CA94" s="80"/>
      <c r="CB94" s="80"/>
    </row>
    <row r="95" spans="1:80" ht="13.5">
      <c r="A95" s="118"/>
      <c r="B95" s="118"/>
      <c r="C95" s="114"/>
      <c r="D95" s="137">
        <f t="shared" si="139"/>
        <v>0</v>
      </c>
      <c r="E95" s="114"/>
      <c r="F95" s="137">
        <f t="shared" si="140"/>
        <v>0</v>
      </c>
      <c r="G95" s="114"/>
      <c r="H95" s="137">
        <f t="shared" si="141"/>
        <v>0</v>
      </c>
      <c r="I95" s="114"/>
      <c r="J95" s="137">
        <f t="shared" si="142"/>
        <v>0</v>
      </c>
      <c r="K95" s="114"/>
      <c r="L95" s="120">
        <f t="shared" si="143"/>
        <v>0</v>
      </c>
      <c r="M95" s="120">
        <f t="shared" si="144"/>
        <v>0</v>
      </c>
      <c r="N95" s="117">
        <f t="shared" si="145"/>
        <v>0</v>
      </c>
      <c r="O95" s="117">
        <f t="shared" si="146"/>
        <v>0</v>
      </c>
      <c r="P95" s="117">
        <f t="shared" si="147"/>
        <v>0</v>
      </c>
      <c r="Q95" s="139">
        <f t="shared" si="148"/>
        <v>0</v>
      </c>
      <c r="R95" s="116"/>
      <c r="S95" s="115"/>
      <c r="T95" s="116"/>
      <c r="U95" s="115"/>
      <c r="V95" s="116"/>
      <c r="W95" s="115"/>
      <c r="X95" s="116"/>
      <c r="Y95" s="115">
        <f t="shared" si="149"/>
        <v>0</v>
      </c>
      <c r="Z95" s="115">
        <f t="shared" si="150"/>
        <v>0</v>
      </c>
      <c r="AA95" s="117">
        <f t="shared" si="151"/>
        <v>0</v>
      </c>
      <c r="AB95" s="117">
        <f t="shared" si="152"/>
        <v>0</v>
      </c>
      <c r="AC95" s="117">
        <f t="shared" si="153"/>
        <v>0</v>
      </c>
      <c r="AD95" s="138">
        <f t="shared" si="154"/>
        <v>0</v>
      </c>
      <c r="AE95" s="119"/>
      <c r="AF95" s="119"/>
      <c r="AG95" s="114"/>
      <c r="AH95" s="120">
        <f t="shared" si="155"/>
        <v>0</v>
      </c>
      <c r="AI95" s="119"/>
      <c r="AJ95" s="114"/>
      <c r="AK95" s="120">
        <f t="shared" si="107"/>
        <v>0</v>
      </c>
      <c r="AL95" s="119"/>
      <c r="AM95" s="114"/>
      <c r="AN95" s="115">
        <f t="shared" si="108"/>
        <v>0</v>
      </c>
      <c r="AO95" s="114"/>
      <c r="AP95" s="120">
        <f t="shared" si="109"/>
        <v>0</v>
      </c>
      <c r="AQ95" s="119">
        <v>0</v>
      </c>
      <c r="AR95" s="114">
        <v>0</v>
      </c>
      <c r="AS95" s="120">
        <f t="shared" si="110"/>
        <v>0</v>
      </c>
      <c r="AT95" s="120">
        <f t="shared" si="111"/>
        <v>0</v>
      </c>
      <c r="AU95" s="120">
        <f t="shared" si="112"/>
        <v>0</v>
      </c>
      <c r="AV95" s="120">
        <f t="shared" si="113"/>
        <v>0</v>
      </c>
      <c r="AW95" s="117">
        <f t="shared" si="114"/>
        <v>0</v>
      </c>
      <c r="AX95" s="121">
        <f t="shared" si="115"/>
        <v>0</v>
      </c>
      <c r="AY95" s="57"/>
      <c r="AZ95" s="57">
        <v>0</v>
      </c>
      <c r="BA95" s="58">
        <v>0</v>
      </c>
      <c r="BB95" s="57">
        <v>0</v>
      </c>
      <c r="BC95" s="110">
        <v>0</v>
      </c>
      <c r="BD95" s="111">
        <f t="shared" si="116"/>
        <v>0</v>
      </c>
      <c r="BE95" s="37">
        <f t="shared" si="117"/>
        <v>0</v>
      </c>
      <c r="BF95" s="142">
        <f t="shared" si="118"/>
        <v>0</v>
      </c>
      <c r="BG95" s="37">
        <f t="shared" si="119"/>
        <v>0</v>
      </c>
      <c r="BH95" s="37">
        <f t="shared" si="120"/>
        <v>0</v>
      </c>
      <c r="BI95" s="37">
        <f t="shared" si="121"/>
        <v>0</v>
      </c>
      <c r="BJ95" s="37">
        <f t="shared" si="122"/>
        <v>0</v>
      </c>
      <c r="BK95" s="37">
        <f t="shared" si="123"/>
        <v>0</v>
      </c>
      <c r="BL95" s="37">
        <f t="shared" si="124"/>
        <v>0</v>
      </c>
      <c r="BM95" s="37">
        <f t="shared" si="125"/>
        <v>0</v>
      </c>
      <c r="BN95" s="37">
        <f t="shared" si="126"/>
        <v>0</v>
      </c>
      <c r="BO95" s="37">
        <f t="shared" si="127"/>
        <v>0</v>
      </c>
      <c r="BP95" s="37">
        <f t="shared" si="128"/>
        <v>0</v>
      </c>
      <c r="BQ95" s="37">
        <f t="shared" si="129"/>
        <v>0</v>
      </c>
      <c r="BR95" s="37">
        <f t="shared" si="130"/>
        <v>0</v>
      </c>
      <c r="BS95" s="37">
        <f t="shared" si="131"/>
        <v>0</v>
      </c>
      <c r="BT95" s="37">
        <f t="shared" si="132"/>
        <v>0</v>
      </c>
      <c r="BU95" s="37">
        <f t="shared" si="133"/>
        <v>0</v>
      </c>
      <c r="BV95" s="37">
        <f t="shared" si="134"/>
        <v>0</v>
      </c>
      <c r="BW95" s="37">
        <f t="shared" si="135"/>
        <v>0</v>
      </c>
      <c r="BX95" s="37">
        <f t="shared" si="136"/>
        <v>0</v>
      </c>
      <c r="BY95" s="141">
        <f t="shared" si="137"/>
        <v>0</v>
      </c>
      <c r="BZ95" s="113">
        <f t="shared" si="138"/>
        <v>0</v>
      </c>
      <c r="CA95" s="80"/>
      <c r="CB95" s="80"/>
    </row>
    <row r="96" spans="1:80" ht="13.5">
      <c r="A96" s="118"/>
      <c r="B96" s="118"/>
      <c r="C96" s="114"/>
      <c r="D96" s="137">
        <f t="shared" si="139"/>
        <v>0</v>
      </c>
      <c r="E96" s="114"/>
      <c r="F96" s="137">
        <f t="shared" si="140"/>
        <v>0</v>
      </c>
      <c r="G96" s="114"/>
      <c r="H96" s="137">
        <f t="shared" si="141"/>
        <v>0</v>
      </c>
      <c r="I96" s="114"/>
      <c r="J96" s="137">
        <f t="shared" si="142"/>
        <v>0</v>
      </c>
      <c r="K96" s="114"/>
      <c r="L96" s="120">
        <f t="shared" si="143"/>
        <v>0</v>
      </c>
      <c r="M96" s="120">
        <f t="shared" si="144"/>
        <v>0</v>
      </c>
      <c r="N96" s="117">
        <f t="shared" si="145"/>
        <v>0</v>
      </c>
      <c r="O96" s="117">
        <f t="shared" si="146"/>
        <v>0</v>
      </c>
      <c r="P96" s="117">
        <f t="shared" si="147"/>
        <v>0</v>
      </c>
      <c r="Q96" s="139">
        <f t="shared" si="148"/>
        <v>0</v>
      </c>
      <c r="R96" s="116"/>
      <c r="S96" s="115"/>
      <c r="T96" s="116"/>
      <c r="U96" s="115"/>
      <c r="V96" s="116"/>
      <c r="W96" s="115"/>
      <c r="X96" s="116"/>
      <c r="Y96" s="115">
        <f t="shared" si="149"/>
        <v>0</v>
      </c>
      <c r="Z96" s="115">
        <f t="shared" si="150"/>
        <v>0</v>
      </c>
      <c r="AA96" s="117">
        <f t="shared" si="151"/>
        <v>0</v>
      </c>
      <c r="AB96" s="117">
        <f t="shared" si="152"/>
        <v>0</v>
      </c>
      <c r="AC96" s="117">
        <f t="shared" si="153"/>
        <v>0</v>
      </c>
      <c r="AD96" s="138">
        <f t="shared" si="154"/>
        <v>0</v>
      </c>
      <c r="AE96" s="119"/>
      <c r="AF96" s="119"/>
      <c r="AG96" s="114"/>
      <c r="AH96" s="120">
        <f t="shared" si="155"/>
        <v>0</v>
      </c>
      <c r="AI96" s="119"/>
      <c r="AJ96" s="114"/>
      <c r="AK96" s="120">
        <f t="shared" si="107"/>
        <v>0</v>
      </c>
      <c r="AL96" s="119"/>
      <c r="AM96" s="114"/>
      <c r="AN96" s="115">
        <f t="shared" si="108"/>
        <v>0</v>
      </c>
      <c r="AO96" s="114"/>
      <c r="AP96" s="120">
        <f t="shared" si="109"/>
        <v>0</v>
      </c>
      <c r="AQ96" s="119">
        <v>0</v>
      </c>
      <c r="AR96" s="114">
        <v>0</v>
      </c>
      <c r="AS96" s="120">
        <f t="shared" si="110"/>
        <v>0</v>
      </c>
      <c r="AT96" s="120">
        <f t="shared" si="111"/>
        <v>0</v>
      </c>
      <c r="AU96" s="120">
        <f t="shared" si="112"/>
        <v>0</v>
      </c>
      <c r="AV96" s="120">
        <f t="shared" si="113"/>
        <v>0</v>
      </c>
      <c r="AW96" s="117">
        <f t="shared" si="114"/>
        <v>0</v>
      </c>
      <c r="AX96" s="121">
        <f t="shared" si="115"/>
        <v>0</v>
      </c>
      <c r="AY96" s="57"/>
      <c r="AZ96" s="57">
        <v>0</v>
      </c>
      <c r="BA96" s="58">
        <v>0</v>
      </c>
      <c r="BB96" s="57">
        <v>0</v>
      </c>
      <c r="BC96" s="110">
        <v>0</v>
      </c>
      <c r="BD96" s="111">
        <f t="shared" si="116"/>
        <v>0</v>
      </c>
      <c r="BE96" s="37">
        <f t="shared" si="117"/>
        <v>0</v>
      </c>
      <c r="BF96" s="142">
        <f t="shared" si="118"/>
        <v>0</v>
      </c>
      <c r="BG96" s="37">
        <f t="shared" si="119"/>
        <v>0</v>
      </c>
      <c r="BH96" s="37">
        <f t="shared" si="120"/>
        <v>0</v>
      </c>
      <c r="BI96" s="37">
        <f t="shared" si="121"/>
        <v>0</v>
      </c>
      <c r="BJ96" s="37">
        <f t="shared" si="122"/>
        <v>0</v>
      </c>
      <c r="BK96" s="37">
        <f t="shared" si="123"/>
        <v>0</v>
      </c>
      <c r="BL96" s="37">
        <f t="shared" si="124"/>
        <v>0</v>
      </c>
      <c r="BM96" s="37">
        <f t="shared" si="125"/>
        <v>0</v>
      </c>
      <c r="BN96" s="37">
        <f t="shared" si="126"/>
        <v>0</v>
      </c>
      <c r="BO96" s="37">
        <f t="shared" si="127"/>
        <v>0</v>
      </c>
      <c r="BP96" s="37">
        <f t="shared" si="128"/>
        <v>0</v>
      </c>
      <c r="BQ96" s="37">
        <f t="shared" si="129"/>
        <v>0</v>
      </c>
      <c r="BR96" s="37">
        <f t="shared" si="130"/>
        <v>0</v>
      </c>
      <c r="BS96" s="37">
        <f t="shared" si="131"/>
        <v>0</v>
      </c>
      <c r="BT96" s="37">
        <f t="shared" si="132"/>
        <v>0</v>
      </c>
      <c r="BU96" s="37">
        <f t="shared" si="133"/>
        <v>0</v>
      </c>
      <c r="BV96" s="37">
        <f t="shared" si="134"/>
        <v>0</v>
      </c>
      <c r="BW96" s="37">
        <f t="shared" si="135"/>
        <v>0</v>
      </c>
      <c r="BX96" s="37">
        <f t="shared" si="136"/>
        <v>0</v>
      </c>
      <c r="BY96" s="141">
        <f t="shared" si="137"/>
        <v>0</v>
      </c>
      <c r="BZ96" s="113">
        <f t="shared" si="138"/>
        <v>0</v>
      </c>
      <c r="CA96" s="80"/>
      <c r="CB96" s="80"/>
    </row>
    <row r="97" spans="1:80" ht="13.5">
      <c r="A97" s="118"/>
      <c r="B97" s="118"/>
      <c r="C97" s="114"/>
      <c r="D97" s="137">
        <f t="shared" si="139"/>
        <v>0</v>
      </c>
      <c r="E97" s="114"/>
      <c r="F97" s="137">
        <f t="shared" si="140"/>
        <v>0</v>
      </c>
      <c r="G97" s="114"/>
      <c r="H97" s="137">
        <f t="shared" si="141"/>
        <v>0</v>
      </c>
      <c r="I97" s="114"/>
      <c r="J97" s="137">
        <f t="shared" si="142"/>
        <v>0</v>
      </c>
      <c r="K97" s="114"/>
      <c r="L97" s="120">
        <f t="shared" si="143"/>
        <v>0</v>
      </c>
      <c r="M97" s="120">
        <f t="shared" si="144"/>
        <v>0</v>
      </c>
      <c r="N97" s="117">
        <f t="shared" si="145"/>
        <v>0</v>
      </c>
      <c r="O97" s="117">
        <f t="shared" si="146"/>
        <v>0</v>
      </c>
      <c r="P97" s="117">
        <f t="shared" si="147"/>
        <v>0</v>
      </c>
      <c r="Q97" s="139">
        <f t="shared" si="148"/>
        <v>0</v>
      </c>
      <c r="R97" s="116"/>
      <c r="S97" s="115"/>
      <c r="T97" s="116"/>
      <c r="U97" s="115"/>
      <c r="V97" s="116"/>
      <c r="W97" s="115"/>
      <c r="X97" s="116"/>
      <c r="Y97" s="115">
        <f t="shared" si="149"/>
        <v>0</v>
      </c>
      <c r="Z97" s="115">
        <f t="shared" si="150"/>
        <v>0</v>
      </c>
      <c r="AA97" s="117">
        <f t="shared" si="151"/>
        <v>0</v>
      </c>
      <c r="AB97" s="117">
        <f t="shared" si="152"/>
        <v>0</v>
      </c>
      <c r="AC97" s="117">
        <f t="shared" si="153"/>
        <v>0</v>
      </c>
      <c r="AD97" s="138">
        <f t="shared" si="154"/>
        <v>0</v>
      </c>
      <c r="AE97" s="119"/>
      <c r="AF97" s="119"/>
      <c r="AG97" s="114"/>
      <c r="AH97" s="120">
        <f t="shared" si="155"/>
        <v>0</v>
      </c>
      <c r="AI97" s="119"/>
      <c r="AJ97" s="114"/>
      <c r="AK97" s="120">
        <f t="shared" si="107"/>
        <v>0</v>
      </c>
      <c r="AL97" s="119"/>
      <c r="AM97" s="114"/>
      <c r="AN97" s="115">
        <f t="shared" si="108"/>
        <v>0</v>
      </c>
      <c r="AO97" s="114"/>
      <c r="AP97" s="120">
        <f t="shared" si="109"/>
        <v>0</v>
      </c>
      <c r="AQ97" s="119">
        <v>0</v>
      </c>
      <c r="AR97" s="114">
        <v>0</v>
      </c>
      <c r="AS97" s="120">
        <f t="shared" si="110"/>
        <v>0</v>
      </c>
      <c r="AT97" s="120">
        <f t="shared" si="111"/>
        <v>0</v>
      </c>
      <c r="AU97" s="120">
        <f t="shared" si="112"/>
        <v>0</v>
      </c>
      <c r="AV97" s="120">
        <f t="shared" si="113"/>
        <v>0</v>
      </c>
      <c r="AW97" s="117">
        <f t="shared" si="114"/>
        <v>0</v>
      </c>
      <c r="AX97" s="121">
        <f t="shared" si="115"/>
        <v>0</v>
      </c>
      <c r="AY97" s="57"/>
      <c r="AZ97" s="57">
        <v>0</v>
      </c>
      <c r="BA97" s="58">
        <v>0</v>
      </c>
      <c r="BB97" s="57">
        <v>0</v>
      </c>
      <c r="BC97" s="110">
        <v>0</v>
      </c>
      <c r="BD97" s="111">
        <f t="shared" si="116"/>
        <v>0</v>
      </c>
      <c r="BE97" s="37">
        <f t="shared" si="117"/>
        <v>0</v>
      </c>
      <c r="BF97" s="142">
        <f t="shared" si="118"/>
        <v>0</v>
      </c>
      <c r="BG97" s="37">
        <f t="shared" si="119"/>
        <v>0</v>
      </c>
      <c r="BH97" s="37">
        <f t="shared" si="120"/>
        <v>0</v>
      </c>
      <c r="BI97" s="37">
        <f t="shared" si="121"/>
        <v>0</v>
      </c>
      <c r="BJ97" s="37">
        <f t="shared" si="122"/>
        <v>0</v>
      </c>
      <c r="BK97" s="37">
        <f t="shared" si="123"/>
        <v>0</v>
      </c>
      <c r="BL97" s="37">
        <f t="shared" si="124"/>
        <v>0</v>
      </c>
      <c r="BM97" s="37">
        <f t="shared" si="125"/>
        <v>0</v>
      </c>
      <c r="BN97" s="37">
        <f t="shared" si="126"/>
        <v>0</v>
      </c>
      <c r="BO97" s="37">
        <f t="shared" si="127"/>
        <v>0</v>
      </c>
      <c r="BP97" s="37">
        <f t="shared" si="128"/>
        <v>0</v>
      </c>
      <c r="BQ97" s="37">
        <f t="shared" si="129"/>
        <v>0</v>
      </c>
      <c r="BR97" s="37">
        <f t="shared" si="130"/>
        <v>0</v>
      </c>
      <c r="BS97" s="37">
        <f t="shared" si="131"/>
        <v>0</v>
      </c>
      <c r="BT97" s="37">
        <f t="shared" si="132"/>
        <v>0</v>
      </c>
      <c r="BU97" s="37">
        <f t="shared" si="133"/>
        <v>0</v>
      </c>
      <c r="BV97" s="37">
        <f t="shared" si="134"/>
        <v>0</v>
      </c>
      <c r="BW97" s="37">
        <f t="shared" si="135"/>
        <v>0</v>
      </c>
      <c r="BX97" s="37">
        <f t="shared" si="136"/>
        <v>0</v>
      </c>
      <c r="BY97" s="141">
        <f t="shared" si="137"/>
        <v>0</v>
      </c>
      <c r="BZ97" s="113">
        <f t="shared" si="138"/>
        <v>0</v>
      </c>
      <c r="CA97" s="80"/>
      <c r="CB97" s="80"/>
    </row>
    <row r="98" spans="1:80" ht="13.5">
      <c r="A98" s="118"/>
      <c r="B98" s="118"/>
      <c r="C98" s="114"/>
      <c r="D98" s="137">
        <f t="shared" si="139"/>
        <v>0</v>
      </c>
      <c r="E98" s="114"/>
      <c r="F98" s="137">
        <f t="shared" si="140"/>
        <v>0</v>
      </c>
      <c r="G98" s="114"/>
      <c r="H98" s="137">
        <f t="shared" si="141"/>
        <v>0</v>
      </c>
      <c r="I98" s="114"/>
      <c r="J98" s="137">
        <f t="shared" si="142"/>
        <v>0</v>
      </c>
      <c r="K98" s="114"/>
      <c r="L98" s="120">
        <f t="shared" si="143"/>
        <v>0</v>
      </c>
      <c r="M98" s="120">
        <f t="shared" si="144"/>
        <v>0</v>
      </c>
      <c r="N98" s="117">
        <f t="shared" si="145"/>
        <v>0</v>
      </c>
      <c r="O98" s="117">
        <f t="shared" si="146"/>
        <v>0</v>
      </c>
      <c r="P98" s="117">
        <f t="shared" si="147"/>
        <v>0</v>
      </c>
      <c r="Q98" s="139">
        <f t="shared" si="148"/>
        <v>0</v>
      </c>
      <c r="R98" s="116"/>
      <c r="S98" s="115"/>
      <c r="T98" s="116"/>
      <c r="U98" s="115"/>
      <c r="V98" s="116"/>
      <c r="W98" s="115"/>
      <c r="X98" s="116"/>
      <c r="Y98" s="115">
        <f t="shared" si="149"/>
        <v>0</v>
      </c>
      <c r="Z98" s="115">
        <f t="shared" si="150"/>
        <v>0</v>
      </c>
      <c r="AA98" s="117">
        <f t="shared" si="151"/>
        <v>0</v>
      </c>
      <c r="AB98" s="117">
        <f t="shared" si="152"/>
        <v>0</v>
      </c>
      <c r="AC98" s="117">
        <f t="shared" si="153"/>
        <v>0</v>
      </c>
      <c r="AD98" s="138">
        <f t="shared" si="154"/>
        <v>0</v>
      </c>
      <c r="AE98" s="119"/>
      <c r="AF98" s="119"/>
      <c r="AG98" s="114"/>
      <c r="AH98" s="120">
        <f t="shared" si="155"/>
        <v>0</v>
      </c>
      <c r="AI98" s="119"/>
      <c r="AJ98" s="114"/>
      <c r="AK98" s="120">
        <f t="shared" si="107"/>
        <v>0</v>
      </c>
      <c r="AL98" s="119"/>
      <c r="AM98" s="114"/>
      <c r="AN98" s="115">
        <f t="shared" si="108"/>
        <v>0</v>
      </c>
      <c r="AO98" s="114"/>
      <c r="AP98" s="120">
        <f t="shared" si="109"/>
        <v>0</v>
      </c>
      <c r="AQ98" s="119">
        <v>0</v>
      </c>
      <c r="AR98" s="114">
        <v>0</v>
      </c>
      <c r="AS98" s="120">
        <f t="shared" si="110"/>
        <v>0</v>
      </c>
      <c r="AT98" s="120">
        <f t="shared" si="111"/>
        <v>0</v>
      </c>
      <c r="AU98" s="120">
        <f t="shared" si="112"/>
        <v>0</v>
      </c>
      <c r="AV98" s="120">
        <f t="shared" si="113"/>
        <v>0</v>
      </c>
      <c r="AW98" s="117">
        <f t="shared" si="114"/>
        <v>0</v>
      </c>
      <c r="AX98" s="121">
        <f t="shared" si="115"/>
        <v>0</v>
      </c>
      <c r="AY98" s="57"/>
      <c r="AZ98" s="57">
        <v>0</v>
      </c>
      <c r="BA98" s="58">
        <v>0</v>
      </c>
      <c r="BB98" s="57">
        <v>0</v>
      </c>
      <c r="BC98" s="110">
        <v>0</v>
      </c>
      <c r="BD98" s="111">
        <f t="shared" si="116"/>
        <v>0</v>
      </c>
      <c r="BE98" s="37">
        <f t="shared" si="117"/>
        <v>0</v>
      </c>
      <c r="BF98" s="142">
        <f t="shared" si="118"/>
        <v>0</v>
      </c>
      <c r="BG98" s="37">
        <f t="shared" si="119"/>
        <v>0</v>
      </c>
      <c r="BH98" s="37">
        <f t="shared" si="120"/>
        <v>0</v>
      </c>
      <c r="BI98" s="37">
        <f t="shared" si="121"/>
        <v>0</v>
      </c>
      <c r="BJ98" s="37">
        <f t="shared" si="122"/>
        <v>0</v>
      </c>
      <c r="BK98" s="37">
        <f t="shared" si="123"/>
        <v>0</v>
      </c>
      <c r="BL98" s="37">
        <f t="shared" si="124"/>
        <v>0</v>
      </c>
      <c r="BM98" s="37">
        <f t="shared" si="125"/>
        <v>0</v>
      </c>
      <c r="BN98" s="37">
        <f t="shared" si="126"/>
        <v>0</v>
      </c>
      <c r="BO98" s="37">
        <f t="shared" si="127"/>
        <v>0</v>
      </c>
      <c r="BP98" s="37">
        <f t="shared" si="128"/>
        <v>0</v>
      </c>
      <c r="BQ98" s="37">
        <f t="shared" si="129"/>
        <v>0</v>
      </c>
      <c r="BR98" s="37">
        <f t="shared" si="130"/>
        <v>0</v>
      </c>
      <c r="BS98" s="37">
        <f t="shared" si="131"/>
        <v>0</v>
      </c>
      <c r="BT98" s="37">
        <f t="shared" si="132"/>
        <v>0</v>
      </c>
      <c r="BU98" s="37">
        <f t="shared" si="133"/>
        <v>0</v>
      </c>
      <c r="BV98" s="37">
        <f t="shared" si="134"/>
        <v>0</v>
      </c>
      <c r="BW98" s="37">
        <f t="shared" si="135"/>
        <v>0</v>
      </c>
      <c r="BX98" s="37">
        <f t="shared" si="136"/>
        <v>0</v>
      </c>
      <c r="BY98" s="141">
        <f t="shared" si="137"/>
        <v>0</v>
      </c>
      <c r="BZ98" s="113">
        <f t="shared" si="138"/>
        <v>0</v>
      </c>
      <c r="CA98" s="80"/>
      <c r="CB98" s="80"/>
    </row>
    <row r="99" spans="1:80" ht="13.5">
      <c r="A99" s="118"/>
      <c r="B99" s="118"/>
      <c r="C99" s="114"/>
      <c r="D99" s="137">
        <f t="shared" si="139"/>
        <v>0</v>
      </c>
      <c r="E99" s="114"/>
      <c r="F99" s="137">
        <f t="shared" si="140"/>
        <v>0</v>
      </c>
      <c r="G99" s="114"/>
      <c r="H99" s="137">
        <f t="shared" si="141"/>
        <v>0</v>
      </c>
      <c r="I99" s="114"/>
      <c r="J99" s="137">
        <f t="shared" si="142"/>
        <v>0</v>
      </c>
      <c r="K99" s="114"/>
      <c r="L99" s="120">
        <f t="shared" si="143"/>
        <v>0</v>
      </c>
      <c r="M99" s="120">
        <f t="shared" si="144"/>
        <v>0</v>
      </c>
      <c r="N99" s="117">
        <f t="shared" si="145"/>
        <v>0</v>
      </c>
      <c r="O99" s="117">
        <f t="shared" si="146"/>
        <v>0</v>
      </c>
      <c r="P99" s="117">
        <f t="shared" si="147"/>
        <v>0</v>
      </c>
      <c r="Q99" s="139">
        <f t="shared" si="148"/>
        <v>0</v>
      </c>
      <c r="R99" s="116"/>
      <c r="S99" s="115"/>
      <c r="T99" s="116"/>
      <c r="U99" s="115"/>
      <c r="V99" s="116"/>
      <c r="W99" s="115"/>
      <c r="X99" s="116"/>
      <c r="Y99" s="115">
        <f t="shared" si="149"/>
        <v>0</v>
      </c>
      <c r="Z99" s="115">
        <f t="shared" si="150"/>
        <v>0</v>
      </c>
      <c r="AA99" s="117">
        <f t="shared" si="151"/>
        <v>0</v>
      </c>
      <c r="AB99" s="117">
        <f t="shared" si="152"/>
        <v>0</v>
      </c>
      <c r="AC99" s="117">
        <f t="shared" si="153"/>
        <v>0</v>
      </c>
      <c r="AD99" s="138">
        <f t="shared" si="154"/>
        <v>0</v>
      </c>
      <c r="AE99" s="119"/>
      <c r="AF99" s="119"/>
      <c r="AG99" s="114"/>
      <c r="AH99" s="120">
        <f t="shared" si="155"/>
        <v>0</v>
      </c>
      <c r="AI99" s="119"/>
      <c r="AJ99" s="114"/>
      <c r="AK99" s="120">
        <f t="shared" si="107"/>
        <v>0</v>
      </c>
      <c r="AL99" s="119"/>
      <c r="AM99" s="114"/>
      <c r="AN99" s="115">
        <f t="shared" si="108"/>
        <v>0</v>
      </c>
      <c r="AO99" s="114"/>
      <c r="AP99" s="120">
        <f t="shared" si="109"/>
        <v>0</v>
      </c>
      <c r="AQ99" s="119">
        <v>0</v>
      </c>
      <c r="AR99" s="114">
        <v>0</v>
      </c>
      <c r="AS99" s="120">
        <f t="shared" si="110"/>
        <v>0</v>
      </c>
      <c r="AT99" s="120">
        <f t="shared" si="111"/>
        <v>0</v>
      </c>
      <c r="AU99" s="120">
        <f t="shared" si="112"/>
        <v>0</v>
      </c>
      <c r="AV99" s="120">
        <f t="shared" si="113"/>
        <v>0</v>
      </c>
      <c r="AW99" s="117">
        <f t="shared" si="114"/>
        <v>0</v>
      </c>
      <c r="AX99" s="121">
        <f t="shared" si="115"/>
        <v>0</v>
      </c>
      <c r="AY99" s="57"/>
      <c r="AZ99" s="57">
        <v>0</v>
      </c>
      <c r="BA99" s="58">
        <v>0</v>
      </c>
      <c r="BB99" s="57">
        <v>0</v>
      </c>
      <c r="BC99" s="110">
        <v>0</v>
      </c>
      <c r="BD99" s="111">
        <f t="shared" si="116"/>
        <v>0</v>
      </c>
      <c r="BE99" s="37">
        <f t="shared" si="117"/>
        <v>0</v>
      </c>
      <c r="BF99" s="142">
        <f t="shared" si="118"/>
        <v>0</v>
      </c>
      <c r="BG99" s="37">
        <f t="shared" si="119"/>
        <v>0</v>
      </c>
      <c r="BH99" s="37">
        <f t="shared" si="120"/>
        <v>0</v>
      </c>
      <c r="BI99" s="37">
        <f t="shared" si="121"/>
        <v>0</v>
      </c>
      <c r="BJ99" s="37">
        <f t="shared" si="122"/>
        <v>0</v>
      </c>
      <c r="BK99" s="37">
        <f t="shared" si="123"/>
        <v>0</v>
      </c>
      <c r="BL99" s="37">
        <f t="shared" si="124"/>
        <v>0</v>
      </c>
      <c r="BM99" s="37">
        <f t="shared" si="125"/>
        <v>0</v>
      </c>
      <c r="BN99" s="37">
        <f t="shared" si="126"/>
        <v>0</v>
      </c>
      <c r="BO99" s="37">
        <f t="shared" si="127"/>
        <v>0</v>
      </c>
      <c r="BP99" s="37">
        <f t="shared" si="128"/>
        <v>0</v>
      </c>
      <c r="BQ99" s="37">
        <f t="shared" si="129"/>
        <v>0</v>
      </c>
      <c r="BR99" s="37">
        <f t="shared" si="130"/>
        <v>0</v>
      </c>
      <c r="BS99" s="37">
        <f t="shared" si="131"/>
        <v>0</v>
      </c>
      <c r="BT99" s="37">
        <f t="shared" si="132"/>
        <v>0</v>
      </c>
      <c r="BU99" s="37">
        <f t="shared" si="133"/>
        <v>0</v>
      </c>
      <c r="BV99" s="37">
        <f t="shared" si="134"/>
        <v>0</v>
      </c>
      <c r="BW99" s="37">
        <f t="shared" si="135"/>
        <v>0</v>
      </c>
      <c r="BX99" s="37">
        <f t="shared" si="136"/>
        <v>0</v>
      </c>
      <c r="BY99" s="141">
        <f t="shared" si="137"/>
        <v>0</v>
      </c>
      <c r="BZ99" s="113">
        <f t="shared" si="138"/>
        <v>0</v>
      </c>
      <c r="CA99" s="80"/>
      <c r="CB99" s="80"/>
    </row>
    <row r="100" spans="1:80" ht="13.5">
      <c r="A100" s="118"/>
      <c r="B100" s="118"/>
      <c r="C100" s="114"/>
      <c r="D100" s="137">
        <f t="shared" si="139"/>
        <v>0</v>
      </c>
      <c r="E100" s="114"/>
      <c r="F100" s="137">
        <f t="shared" si="140"/>
        <v>0</v>
      </c>
      <c r="G100" s="114"/>
      <c r="H100" s="137">
        <f t="shared" si="141"/>
        <v>0</v>
      </c>
      <c r="I100" s="114"/>
      <c r="J100" s="137">
        <f t="shared" si="142"/>
        <v>0</v>
      </c>
      <c r="K100" s="114"/>
      <c r="L100" s="120">
        <f t="shared" si="143"/>
        <v>0</v>
      </c>
      <c r="M100" s="120">
        <f t="shared" si="144"/>
        <v>0</v>
      </c>
      <c r="N100" s="117">
        <f t="shared" si="145"/>
        <v>0</v>
      </c>
      <c r="O100" s="117">
        <f t="shared" si="146"/>
        <v>0</v>
      </c>
      <c r="P100" s="117">
        <f t="shared" si="147"/>
        <v>0</v>
      </c>
      <c r="Q100" s="139">
        <f t="shared" si="148"/>
        <v>0</v>
      </c>
      <c r="R100" s="116"/>
      <c r="S100" s="115"/>
      <c r="T100" s="116"/>
      <c r="U100" s="115"/>
      <c r="V100" s="116"/>
      <c r="W100" s="115"/>
      <c r="X100" s="116"/>
      <c r="Y100" s="115">
        <f t="shared" si="149"/>
        <v>0</v>
      </c>
      <c r="Z100" s="115">
        <f t="shared" si="150"/>
        <v>0</v>
      </c>
      <c r="AA100" s="117">
        <f t="shared" si="151"/>
        <v>0</v>
      </c>
      <c r="AB100" s="117">
        <f t="shared" si="152"/>
        <v>0</v>
      </c>
      <c r="AC100" s="117">
        <f t="shared" si="153"/>
        <v>0</v>
      </c>
      <c r="AD100" s="138">
        <f t="shared" si="154"/>
        <v>0</v>
      </c>
      <c r="AE100" s="119"/>
      <c r="AF100" s="119"/>
      <c r="AG100" s="114"/>
      <c r="AH100" s="120">
        <f t="shared" si="155"/>
        <v>0</v>
      </c>
      <c r="AI100" s="119"/>
      <c r="AJ100" s="114"/>
      <c r="AK100" s="120">
        <f t="shared" si="107"/>
        <v>0</v>
      </c>
      <c r="AL100" s="119"/>
      <c r="AM100" s="114"/>
      <c r="AN100" s="115">
        <f t="shared" si="108"/>
        <v>0</v>
      </c>
      <c r="AO100" s="114"/>
      <c r="AP100" s="120">
        <f t="shared" si="109"/>
        <v>0</v>
      </c>
      <c r="AQ100" s="119">
        <v>0</v>
      </c>
      <c r="AR100" s="114">
        <v>0</v>
      </c>
      <c r="AS100" s="120">
        <f t="shared" si="110"/>
        <v>0</v>
      </c>
      <c r="AT100" s="120">
        <f t="shared" si="111"/>
        <v>0</v>
      </c>
      <c r="AU100" s="120">
        <f t="shared" si="112"/>
        <v>0</v>
      </c>
      <c r="AV100" s="120">
        <f t="shared" si="113"/>
        <v>0</v>
      </c>
      <c r="AW100" s="117">
        <f t="shared" si="114"/>
        <v>0</v>
      </c>
      <c r="AX100" s="121">
        <f t="shared" si="115"/>
        <v>0</v>
      </c>
      <c r="AY100" s="57"/>
      <c r="AZ100" s="57">
        <v>0</v>
      </c>
      <c r="BA100" s="58">
        <v>0</v>
      </c>
      <c r="BB100" s="57">
        <v>0</v>
      </c>
      <c r="BC100" s="110">
        <v>0</v>
      </c>
      <c r="BD100" s="111">
        <f t="shared" si="116"/>
        <v>0</v>
      </c>
      <c r="BE100" s="37">
        <f t="shared" si="117"/>
        <v>0</v>
      </c>
      <c r="BF100" s="142">
        <f t="shared" si="118"/>
        <v>0</v>
      </c>
      <c r="BG100" s="37">
        <f t="shared" si="119"/>
        <v>0</v>
      </c>
      <c r="BH100" s="37">
        <f t="shared" si="120"/>
        <v>0</v>
      </c>
      <c r="BI100" s="37">
        <f t="shared" si="121"/>
        <v>0</v>
      </c>
      <c r="BJ100" s="37">
        <f t="shared" si="122"/>
        <v>0</v>
      </c>
      <c r="BK100" s="37">
        <f t="shared" si="123"/>
        <v>0</v>
      </c>
      <c r="BL100" s="37">
        <f t="shared" si="124"/>
        <v>0</v>
      </c>
      <c r="BM100" s="37">
        <f t="shared" si="125"/>
        <v>0</v>
      </c>
      <c r="BN100" s="37">
        <f t="shared" si="126"/>
        <v>0</v>
      </c>
      <c r="BO100" s="37">
        <f t="shared" si="127"/>
        <v>0</v>
      </c>
      <c r="BP100" s="37">
        <f t="shared" si="128"/>
        <v>0</v>
      </c>
      <c r="BQ100" s="37">
        <f t="shared" si="129"/>
        <v>0</v>
      </c>
      <c r="BR100" s="37">
        <f t="shared" si="130"/>
        <v>0</v>
      </c>
      <c r="BS100" s="37">
        <f t="shared" si="131"/>
        <v>0</v>
      </c>
      <c r="BT100" s="37">
        <f t="shared" si="132"/>
        <v>0</v>
      </c>
      <c r="BU100" s="37">
        <f t="shared" si="133"/>
        <v>0</v>
      </c>
      <c r="BV100" s="37">
        <f t="shared" si="134"/>
        <v>0</v>
      </c>
      <c r="BW100" s="37">
        <f t="shared" si="135"/>
        <v>0</v>
      </c>
      <c r="BX100" s="37">
        <f t="shared" si="136"/>
        <v>0</v>
      </c>
      <c r="BY100" s="141">
        <f t="shared" si="137"/>
        <v>0</v>
      </c>
      <c r="BZ100" s="113">
        <f t="shared" si="138"/>
        <v>0</v>
      </c>
      <c r="CA100" s="80"/>
      <c r="CB100" s="80"/>
    </row>
    <row r="101" spans="1:80" ht="13.5">
      <c r="A101" s="118"/>
      <c r="B101" s="118"/>
      <c r="C101" s="114"/>
      <c r="D101" s="137">
        <f t="shared" si="139"/>
        <v>0</v>
      </c>
      <c r="E101" s="114"/>
      <c r="F101" s="137">
        <f t="shared" si="140"/>
        <v>0</v>
      </c>
      <c r="G101" s="114"/>
      <c r="H101" s="137">
        <f t="shared" si="141"/>
        <v>0</v>
      </c>
      <c r="I101" s="114"/>
      <c r="J101" s="137">
        <f t="shared" si="142"/>
        <v>0</v>
      </c>
      <c r="K101" s="114"/>
      <c r="L101" s="120">
        <f t="shared" si="143"/>
        <v>0</v>
      </c>
      <c r="M101" s="120">
        <f t="shared" si="144"/>
        <v>0</v>
      </c>
      <c r="N101" s="117">
        <f t="shared" si="145"/>
        <v>0</v>
      </c>
      <c r="O101" s="117">
        <f t="shared" si="146"/>
        <v>0</v>
      </c>
      <c r="P101" s="117">
        <f t="shared" si="147"/>
        <v>0</v>
      </c>
      <c r="Q101" s="139">
        <f t="shared" si="148"/>
        <v>0</v>
      </c>
      <c r="R101" s="116"/>
      <c r="S101" s="115"/>
      <c r="T101" s="116"/>
      <c r="U101" s="115"/>
      <c r="V101" s="116"/>
      <c r="W101" s="115"/>
      <c r="X101" s="116"/>
      <c r="Y101" s="115">
        <f t="shared" si="149"/>
        <v>0</v>
      </c>
      <c r="Z101" s="115">
        <f t="shared" si="150"/>
        <v>0</v>
      </c>
      <c r="AA101" s="117">
        <f t="shared" si="151"/>
        <v>0</v>
      </c>
      <c r="AB101" s="117">
        <f t="shared" si="152"/>
        <v>0</v>
      </c>
      <c r="AC101" s="117">
        <f t="shared" si="153"/>
        <v>0</v>
      </c>
      <c r="AD101" s="138">
        <f t="shared" si="154"/>
        <v>0</v>
      </c>
      <c r="AE101" s="119"/>
      <c r="AF101" s="119"/>
      <c r="AG101" s="114"/>
      <c r="AH101" s="120">
        <f t="shared" si="155"/>
        <v>0</v>
      </c>
      <c r="AI101" s="119"/>
      <c r="AJ101" s="114"/>
      <c r="AK101" s="120">
        <f t="shared" si="107"/>
        <v>0</v>
      </c>
      <c r="AL101" s="119"/>
      <c r="AM101" s="114"/>
      <c r="AN101" s="115">
        <f t="shared" si="108"/>
        <v>0</v>
      </c>
      <c r="AO101" s="114"/>
      <c r="AP101" s="120">
        <f t="shared" si="109"/>
        <v>0</v>
      </c>
      <c r="AQ101" s="119">
        <v>0</v>
      </c>
      <c r="AR101" s="114">
        <v>0</v>
      </c>
      <c r="AS101" s="120">
        <f t="shared" si="110"/>
        <v>0</v>
      </c>
      <c r="AT101" s="120">
        <f t="shared" si="111"/>
        <v>0</v>
      </c>
      <c r="AU101" s="120">
        <f t="shared" si="112"/>
        <v>0</v>
      </c>
      <c r="AV101" s="120">
        <f t="shared" si="113"/>
        <v>0</v>
      </c>
      <c r="AW101" s="117">
        <f t="shared" si="114"/>
        <v>0</v>
      </c>
      <c r="AX101" s="121">
        <f t="shared" si="115"/>
        <v>0</v>
      </c>
      <c r="AY101" s="57"/>
      <c r="AZ101" s="57">
        <v>0</v>
      </c>
      <c r="BA101" s="58">
        <v>0</v>
      </c>
      <c r="BB101" s="57">
        <v>0</v>
      </c>
      <c r="BC101" s="110">
        <v>0</v>
      </c>
      <c r="BD101" s="111">
        <f t="shared" si="116"/>
        <v>0</v>
      </c>
      <c r="BE101" s="37">
        <f t="shared" si="117"/>
        <v>0</v>
      </c>
      <c r="BF101" s="142">
        <f t="shared" si="118"/>
        <v>0</v>
      </c>
      <c r="BG101" s="37">
        <f t="shared" si="119"/>
        <v>0</v>
      </c>
      <c r="BH101" s="37">
        <f t="shared" si="120"/>
        <v>0</v>
      </c>
      <c r="BI101" s="37">
        <f t="shared" si="121"/>
        <v>0</v>
      </c>
      <c r="BJ101" s="37">
        <f t="shared" si="122"/>
        <v>0</v>
      </c>
      <c r="BK101" s="37">
        <f t="shared" si="123"/>
        <v>0</v>
      </c>
      <c r="BL101" s="37">
        <f t="shared" si="124"/>
        <v>0</v>
      </c>
      <c r="BM101" s="37">
        <f t="shared" si="125"/>
        <v>0</v>
      </c>
      <c r="BN101" s="37">
        <f t="shared" si="126"/>
        <v>0</v>
      </c>
      <c r="BO101" s="37">
        <f t="shared" si="127"/>
        <v>0</v>
      </c>
      <c r="BP101" s="37">
        <f t="shared" si="128"/>
        <v>0</v>
      </c>
      <c r="BQ101" s="37">
        <f t="shared" si="129"/>
        <v>0</v>
      </c>
      <c r="BR101" s="37">
        <f t="shared" si="130"/>
        <v>0</v>
      </c>
      <c r="BS101" s="37">
        <f t="shared" si="131"/>
        <v>0</v>
      </c>
      <c r="BT101" s="37">
        <f t="shared" si="132"/>
        <v>0</v>
      </c>
      <c r="BU101" s="37">
        <f t="shared" si="133"/>
        <v>0</v>
      </c>
      <c r="BV101" s="37">
        <f t="shared" si="134"/>
        <v>0</v>
      </c>
      <c r="BW101" s="37">
        <f t="shared" si="135"/>
        <v>0</v>
      </c>
      <c r="BX101" s="37">
        <f t="shared" si="136"/>
        <v>0</v>
      </c>
      <c r="BY101" s="141">
        <f t="shared" si="137"/>
        <v>0</v>
      </c>
      <c r="BZ101" s="113">
        <f t="shared" si="138"/>
        <v>0</v>
      </c>
      <c r="CA101" s="80"/>
      <c r="CB101" s="80"/>
    </row>
    <row r="102" spans="1:80" ht="13.5">
      <c r="A102" s="118"/>
      <c r="B102" s="118"/>
      <c r="C102" s="114"/>
      <c r="D102" s="137">
        <f t="shared" si="139"/>
        <v>0</v>
      </c>
      <c r="E102" s="114"/>
      <c r="F102" s="137">
        <f t="shared" si="140"/>
        <v>0</v>
      </c>
      <c r="G102" s="114"/>
      <c r="H102" s="137">
        <f t="shared" si="141"/>
        <v>0</v>
      </c>
      <c r="I102" s="114"/>
      <c r="J102" s="137">
        <f t="shared" si="142"/>
        <v>0</v>
      </c>
      <c r="K102" s="114"/>
      <c r="L102" s="120">
        <f t="shared" si="143"/>
        <v>0</v>
      </c>
      <c r="M102" s="120">
        <f t="shared" si="144"/>
        <v>0</v>
      </c>
      <c r="N102" s="117">
        <f t="shared" si="145"/>
        <v>0</v>
      </c>
      <c r="O102" s="117">
        <f t="shared" si="146"/>
        <v>0</v>
      </c>
      <c r="P102" s="117">
        <f t="shared" si="147"/>
        <v>0</v>
      </c>
      <c r="Q102" s="139">
        <f t="shared" si="148"/>
        <v>0</v>
      </c>
      <c r="R102" s="116"/>
      <c r="S102" s="115"/>
      <c r="T102" s="116"/>
      <c r="U102" s="115"/>
      <c r="V102" s="116"/>
      <c r="W102" s="115"/>
      <c r="X102" s="116"/>
      <c r="Y102" s="115">
        <f t="shared" si="149"/>
        <v>0</v>
      </c>
      <c r="Z102" s="115">
        <f t="shared" si="150"/>
        <v>0</v>
      </c>
      <c r="AA102" s="117">
        <f t="shared" si="151"/>
        <v>0</v>
      </c>
      <c r="AB102" s="117">
        <f t="shared" si="152"/>
        <v>0</v>
      </c>
      <c r="AC102" s="117">
        <f t="shared" si="153"/>
        <v>0</v>
      </c>
      <c r="AD102" s="138">
        <f t="shared" si="154"/>
        <v>0</v>
      </c>
      <c r="AE102" s="119"/>
      <c r="AF102" s="119"/>
      <c r="AG102" s="114"/>
      <c r="AH102" s="120">
        <f t="shared" si="155"/>
        <v>0</v>
      </c>
      <c r="AI102" s="119"/>
      <c r="AJ102" s="114"/>
      <c r="AK102" s="120">
        <f t="shared" si="107"/>
        <v>0</v>
      </c>
      <c r="AL102" s="119"/>
      <c r="AM102" s="114"/>
      <c r="AN102" s="115">
        <f t="shared" si="108"/>
        <v>0</v>
      </c>
      <c r="AO102" s="114"/>
      <c r="AP102" s="120">
        <f t="shared" si="109"/>
        <v>0</v>
      </c>
      <c r="AQ102" s="119">
        <v>0</v>
      </c>
      <c r="AR102" s="114">
        <v>0</v>
      </c>
      <c r="AS102" s="120">
        <f t="shared" si="110"/>
        <v>0</v>
      </c>
      <c r="AT102" s="120">
        <f t="shared" si="111"/>
        <v>0</v>
      </c>
      <c r="AU102" s="120">
        <f t="shared" si="112"/>
        <v>0</v>
      </c>
      <c r="AV102" s="120">
        <f t="shared" si="113"/>
        <v>0</v>
      </c>
      <c r="AW102" s="117">
        <f t="shared" si="114"/>
        <v>0</v>
      </c>
      <c r="AX102" s="121">
        <f t="shared" si="115"/>
        <v>0</v>
      </c>
      <c r="AY102" s="57"/>
      <c r="AZ102" s="57">
        <v>0</v>
      </c>
      <c r="BA102" s="58">
        <v>0</v>
      </c>
      <c r="BB102" s="57">
        <v>0</v>
      </c>
      <c r="BC102" s="110">
        <v>0</v>
      </c>
      <c r="BD102" s="111">
        <f t="shared" si="116"/>
        <v>0</v>
      </c>
      <c r="BE102" s="37">
        <f t="shared" si="117"/>
        <v>0</v>
      </c>
      <c r="BF102" s="142">
        <f t="shared" si="118"/>
        <v>0</v>
      </c>
      <c r="BG102" s="37">
        <f t="shared" si="119"/>
        <v>0</v>
      </c>
      <c r="BH102" s="37">
        <f t="shared" si="120"/>
        <v>0</v>
      </c>
      <c r="BI102" s="37">
        <f t="shared" si="121"/>
        <v>0</v>
      </c>
      <c r="BJ102" s="37">
        <f t="shared" si="122"/>
        <v>0</v>
      </c>
      <c r="BK102" s="37">
        <f t="shared" si="123"/>
        <v>0</v>
      </c>
      <c r="BL102" s="37">
        <f t="shared" si="124"/>
        <v>0</v>
      </c>
      <c r="BM102" s="37">
        <f t="shared" si="125"/>
        <v>0</v>
      </c>
      <c r="BN102" s="37">
        <f t="shared" si="126"/>
        <v>0</v>
      </c>
      <c r="BO102" s="37">
        <f t="shared" si="127"/>
        <v>0</v>
      </c>
      <c r="BP102" s="37">
        <f t="shared" si="128"/>
        <v>0</v>
      </c>
      <c r="BQ102" s="37">
        <f t="shared" si="129"/>
        <v>0</v>
      </c>
      <c r="BR102" s="37">
        <f t="shared" si="130"/>
        <v>0</v>
      </c>
      <c r="BS102" s="37">
        <f t="shared" si="131"/>
        <v>0</v>
      </c>
      <c r="BT102" s="37">
        <f t="shared" si="132"/>
        <v>0</v>
      </c>
      <c r="BU102" s="37">
        <f t="shared" si="133"/>
        <v>0</v>
      </c>
      <c r="BV102" s="37">
        <f t="shared" si="134"/>
        <v>0</v>
      </c>
      <c r="BW102" s="37">
        <f t="shared" si="135"/>
        <v>0</v>
      </c>
      <c r="BX102" s="37">
        <f t="shared" si="136"/>
        <v>0</v>
      </c>
      <c r="BY102" s="141">
        <f t="shared" si="137"/>
        <v>0</v>
      </c>
      <c r="BZ102" s="113">
        <f t="shared" si="138"/>
        <v>0</v>
      </c>
      <c r="CA102" s="80"/>
      <c r="CB102" s="80"/>
    </row>
    <row r="103" spans="1:80" ht="13.5">
      <c r="A103" s="118"/>
      <c r="B103" s="118"/>
      <c r="C103" s="114"/>
      <c r="D103" s="137">
        <f t="shared" si="139"/>
        <v>0</v>
      </c>
      <c r="E103" s="114"/>
      <c r="F103" s="137">
        <f t="shared" si="140"/>
        <v>0</v>
      </c>
      <c r="G103" s="114"/>
      <c r="H103" s="137">
        <f t="shared" si="141"/>
        <v>0</v>
      </c>
      <c r="I103" s="114"/>
      <c r="J103" s="137">
        <f t="shared" si="142"/>
        <v>0</v>
      </c>
      <c r="K103" s="114"/>
      <c r="L103" s="120">
        <f t="shared" si="143"/>
        <v>0</v>
      </c>
      <c r="M103" s="120">
        <f t="shared" si="144"/>
        <v>0</v>
      </c>
      <c r="N103" s="117">
        <f t="shared" si="145"/>
        <v>0</v>
      </c>
      <c r="O103" s="117">
        <f t="shared" si="146"/>
        <v>0</v>
      </c>
      <c r="P103" s="117">
        <f t="shared" si="147"/>
        <v>0</v>
      </c>
      <c r="Q103" s="139">
        <f t="shared" si="148"/>
        <v>0</v>
      </c>
      <c r="R103" s="116"/>
      <c r="S103" s="115"/>
      <c r="T103" s="116"/>
      <c r="U103" s="115"/>
      <c r="V103" s="116"/>
      <c r="W103" s="115"/>
      <c r="X103" s="116"/>
      <c r="Y103" s="115">
        <f t="shared" si="149"/>
        <v>0</v>
      </c>
      <c r="Z103" s="115">
        <f t="shared" si="150"/>
        <v>0</v>
      </c>
      <c r="AA103" s="117">
        <f t="shared" si="151"/>
        <v>0</v>
      </c>
      <c r="AB103" s="117">
        <f t="shared" si="152"/>
        <v>0</v>
      </c>
      <c r="AC103" s="117">
        <f t="shared" si="153"/>
        <v>0</v>
      </c>
      <c r="AD103" s="138">
        <f t="shared" si="154"/>
        <v>0</v>
      </c>
      <c r="AE103" s="119"/>
      <c r="AF103" s="119"/>
      <c r="AG103" s="114"/>
      <c r="AH103" s="120">
        <f t="shared" si="155"/>
        <v>0</v>
      </c>
      <c r="AI103" s="119"/>
      <c r="AJ103" s="114"/>
      <c r="AK103" s="120">
        <f t="shared" si="107"/>
        <v>0</v>
      </c>
      <c r="AL103" s="119"/>
      <c r="AM103" s="114"/>
      <c r="AN103" s="115">
        <f t="shared" si="108"/>
        <v>0</v>
      </c>
      <c r="AO103" s="114"/>
      <c r="AP103" s="120">
        <f t="shared" si="109"/>
        <v>0</v>
      </c>
      <c r="AQ103" s="119">
        <v>0</v>
      </c>
      <c r="AR103" s="114">
        <v>0</v>
      </c>
      <c r="AS103" s="120">
        <f t="shared" si="110"/>
        <v>0</v>
      </c>
      <c r="AT103" s="120">
        <f t="shared" si="111"/>
        <v>0</v>
      </c>
      <c r="AU103" s="120">
        <f t="shared" si="112"/>
        <v>0</v>
      </c>
      <c r="AV103" s="120">
        <f t="shared" si="113"/>
        <v>0</v>
      </c>
      <c r="AW103" s="117">
        <f t="shared" si="114"/>
        <v>0</v>
      </c>
      <c r="AX103" s="121">
        <f t="shared" si="115"/>
        <v>0</v>
      </c>
      <c r="AY103" s="57"/>
      <c r="AZ103" s="57">
        <v>0</v>
      </c>
      <c r="BA103" s="58">
        <v>0</v>
      </c>
      <c r="BB103" s="57">
        <v>0</v>
      </c>
      <c r="BC103" s="110">
        <v>0</v>
      </c>
      <c r="BD103" s="111">
        <f t="shared" si="116"/>
        <v>0</v>
      </c>
      <c r="BE103" s="37">
        <f t="shared" si="117"/>
        <v>0</v>
      </c>
      <c r="BF103" s="142">
        <f t="shared" si="118"/>
        <v>0</v>
      </c>
      <c r="BG103" s="37">
        <f t="shared" si="119"/>
        <v>0</v>
      </c>
      <c r="BH103" s="37">
        <f t="shared" si="120"/>
        <v>0</v>
      </c>
      <c r="BI103" s="37">
        <f t="shared" si="121"/>
        <v>0</v>
      </c>
      <c r="BJ103" s="37">
        <f t="shared" si="122"/>
        <v>0</v>
      </c>
      <c r="BK103" s="37">
        <f t="shared" si="123"/>
        <v>0</v>
      </c>
      <c r="BL103" s="37">
        <f t="shared" si="124"/>
        <v>0</v>
      </c>
      <c r="BM103" s="37">
        <f t="shared" si="125"/>
        <v>0</v>
      </c>
      <c r="BN103" s="37">
        <f t="shared" si="126"/>
        <v>0</v>
      </c>
      <c r="BO103" s="37">
        <f t="shared" si="127"/>
        <v>0</v>
      </c>
      <c r="BP103" s="37">
        <f t="shared" si="128"/>
        <v>0</v>
      </c>
      <c r="BQ103" s="37">
        <f t="shared" si="129"/>
        <v>0</v>
      </c>
      <c r="BR103" s="37">
        <f t="shared" si="130"/>
        <v>0</v>
      </c>
      <c r="BS103" s="37">
        <f t="shared" si="131"/>
        <v>0</v>
      </c>
      <c r="BT103" s="37">
        <f t="shared" si="132"/>
        <v>0</v>
      </c>
      <c r="BU103" s="37">
        <f t="shared" si="133"/>
        <v>0</v>
      </c>
      <c r="BV103" s="37">
        <f t="shared" si="134"/>
        <v>0</v>
      </c>
      <c r="BW103" s="37">
        <f t="shared" si="135"/>
        <v>0</v>
      </c>
      <c r="BX103" s="37">
        <f t="shared" si="136"/>
        <v>0</v>
      </c>
      <c r="BY103" s="141">
        <f t="shared" si="137"/>
        <v>0</v>
      </c>
      <c r="BZ103" s="113">
        <f t="shared" si="138"/>
        <v>0</v>
      </c>
      <c r="CA103" s="80"/>
      <c r="CB103" s="80"/>
    </row>
    <row r="104" spans="1:80" ht="13.5">
      <c r="A104" s="118"/>
      <c r="B104" s="118"/>
      <c r="C104" s="114"/>
      <c r="D104" s="137">
        <f t="shared" si="139"/>
        <v>0</v>
      </c>
      <c r="E104" s="114"/>
      <c r="F104" s="137">
        <f t="shared" si="140"/>
        <v>0</v>
      </c>
      <c r="G104" s="114"/>
      <c r="H104" s="137">
        <f t="shared" si="141"/>
        <v>0</v>
      </c>
      <c r="I104" s="114"/>
      <c r="J104" s="137">
        <f t="shared" si="142"/>
        <v>0</v>
      </c>
      <c r="K104" s="114"/>
      <c r="L104" s="120">
        <f t="shared" si="143"/>
        <v>0</v>
      </c>
      <c r="M104" s="120">
        <f t="shared" si="144"/>
        <v>0</v>
      </c>
      <c r="N104" s="117">
        <f t="shared" si="145"/>
        <v>0</v>
      </c>
      <c r="O104" s="117">
        <f t="shared" si="146"/>
        <v>0</v>
      </c>
      <c r="P104" s="117">
        <f t="shared" si="147"/>
        <v>0</v>
      </c>
      <c r="Q104" s="139">
        <f t="shared" si="148"/>
        <v>0</v>
      </c>
      <c r="R104" s="116"/>
      <c r="S104" s="115"/>
      <c r="T104" s="116"/>
      <c r="U104" s="115"/>
      <c r="V104" s="116"/>
      <c r="W104" s="115"/>
      <c r="X104" s="116"/>
      <c r="Y104" s="115">
        <f t="shared" si="149"/>
        <v>0</v>
      </c>
      <c r="Z104" s="115">
        <f t="shared" si="150"/>
        <v>0</v>
      </c>
      <c r="AA104" s="117">
        <f t="shared" si="151"/>
        <v>0</v>
      </c>
      <c r="AB104" s="117">
        <f t="shared" si="152"/>
        <v>0</v>
      </c>
      <c r="AC104" s="117">
        <f t="shared" si="153"/>
        <v>0</v>
      </c>
      <c r="AD104" s="138">
        <f t="shared" si="154"/>
        <v>0</v>
      </c>
      <c r="AE104" s="119"/>
      <c r="AF104" s="119"/>
      <c r="AG104" s="114"/>
      <c r="AH104" s="120">
        <f t="shared" si="155"/>
        <v>0</v>
      </c>
      <c r="AI104" s="119"/>
      <c r="AJ104" s="114"/>
      <c r="AK104" s="120">
        <f t="shared" si="107"/>
        <v>0</v>
      </c>
      <c r="AL104" s="119"/>
      <c r="AM104" s="114"/>
      <c r="AN104" s="115">
        <f t="shared" si="108"/>
        <v>0</v>
      </c>
      <c r="AO104" s="114"/>
      <c r="AP104" s="120">
        <f t="shared" si="109"/>
        <v>0</v>
      </c>
      <c r="AQ104" s="119">
        <v>0</v>
      </c>
      <c r="AR104" s="114">
        <v>0</v>
      </c>
      <c r="AS104" s="120">
        <f t="shared" si="110"/>
        <v>0</v>
      </c>
      <c r="AT104" s="120">
        <f t="shared" si="111"/>
        <v>0</v>
      </c>
      <c r="AU104" s="120">
        <f t="shared" si="112"/>
        <v>0</v>
      </c>
      <c r="AV104" s="120">
        <f t="shared" si="113"/>
        <v>0</v>
      </c>
      <c r="AW104" s="117">
        <f t="shared" si="114"/>
        <v>0</v>
      </c>
      <c r="AX104" s="121">
        <f t="shared" si="115"/>
        <v>0</v>
      </c>
      <c r="AY104" s="57"/>
      <c r="AZ104" s="57">
        <v>0</v>
      </c>
      <c r="BA104" s="58">
        <v>0</v>
      </c>
      <c r="BB104" s="57">
        <v>0</v>
      </c>
      <c r="BC104" s="110">
        <v>0</v>
      </c>
      <c r="BD104" s="111">
        <f t="shared" si="116"/>
        <v>0</v>
      </c>
      <c r="BE104" s="37">
        <f t="shared" si="117"/>
        <v>0</v>
      </c>
      <c r="BF104" s="142">
        <f t="shared" si="118"/>
        <v>0</v>
      </c>
      <c r="BG104" s="37">
        <f t="shared" si="119"/>
        <v>0</v>
      </c>
      <c r="BH104" s="37">
        <f t="shared" si="120"/>
        <v>0</v>
      </c>
      <c r="BI104" s="37">
        <f t="shared" si="121"/>
        <v>0</v>
      </c>
      <c r="BJ104" s="37">
        <f t="shared" si="122"/>
        <v>0</v>
      </c>
      <c r="BK104" s="37">
        <f t="shared" si="123"/>
        <v>0</v>
      </c>
      <c r="BL104" s="37">
        <f t="shared" si="124"/>
        <v>0</v>
      </c>
      <c r="BM104" s="37">
        <f t="shared" si="125"/>
        <v>0</v>
      </c>
      <c r="BN104" s="37">
        <f t="shared" si="126"/>
        <v>0</v>
      </c>
      <c r="BO104" s="37">
        <f t="shared" si="127"/>
        <v>0</v>
      </c>
      <c r="BP104" s="37">
        <f t="shared" si="128"/>
        <v>0</v>
      </c>
      <c r="BQ104" s="37">
        <f t="shared" si="129"/>
        <v>0</v>
      </c>
      <c r="BR104" s="37">
        <f t="shared" si="130"/>
        <v>0</v>
      </c>
      <c r="BS104" s="37">
        <f t="shared" si="131"/>
        <v>0</v>
      </c>
      <c r="BT104" s="37">
        <f t="shared" si="132"/>
        <v>0</v>
      </c>
      <c r="BU104" s="37">
        <f t="shared" si="133"/>
        <v>0</v>
      </c>
      <c r="BV104" s="37">
        <f t="shared" si="134"/>
        <v>0</v>
      </c>
      <c r="BW104" s="37">
        <f t="shared" si="135"/>
        <v>0</v>
      </c>
      <c r="BX104" s="37">
        <f t="shared" si="136"/>
        <v>0</v>
      </c>
      <c r="BY104" s="141">
        <f t="shared" si="137"/>
        <v>0</v>
      </c>
      <c r="BZ104" s="113">
        <f t="shared" si="138"/>
        <v>0</v>
      </c>
      <c r="CA104" s="80"/>
      <c r="CB104" s="80"/>
    </row>
    <row r="105" spans="1:80" ht="13.5">
      <c r="A105" s="118"/>
      <c r="B105" s="118"/>
      <c r="C105" s="114"/>
      <c r="D105" s="137">
        <f t="shared" si="139"/>
        <v>0</v>
      </c>
      <c r="E105" s="114"/>
      <c r="F105" s="137">
        <f t="shared" si="140"/>
        <v>0</v>
      </c>
      <c r="G105" s="114"/>
      <c r="H105" s="137">
        <f t="shared" si="141"/>
        <v>0</v>
      </c>
      <c r="I105" s="114"/>
      <c r="J105" s="137">
        <f t="shared" si="142"/>
        <v>0</v>
      </c>
      <c r="K105" s="114"/>
      <c r="L105" s="120">
        <f t="shared" si="143"/>
        <v>0</v>
      </c>
      <c r="M105" s="120">
        <f t="shared" si="144"/>
        <v>0</v>
      </c>
      <c r="N105" s="117">
        <f t="shared" si="145"/>
        <v>0</v>
      </c>
      <c r="O105" s="117">
        <f t="shared" si="146"/>
        <v>0</v>
      </c>
      <c r="P105" s="117">
        <f t="shared" si="147"/>
        <v>0</v>
      </c>
      <c r="Q105" s="139">
        <f t="shared" si="148"/>
        <v>0</v>
      </c>
      <c r="R105" s="116"/>
      <c r="S105" s="115"/>
      <c r="T105" s="116"/>
      <c r="U105" s="115"/>
      <c r="V105" s="116"/>
      <c r="W105" s="115"/>
      <c r="X105" s="116"/>
      <c r="Y105" s="115">
        <f t="shared" si="149"/>
        <v>0</v>
      </c>
      <c r="Z105" s="115">
        <f t="shared" si="150"/>
        <v>0</v>
      </c>
      <c r="AA105" s="117">
        <f t="shared" si="151"/>
        <v>0</v>
      </c>
      <c r="AB105" s="117">
        <f t="shared" si="152"/>
        <v>0</v>
      </c>
      <c r="AC105" s="117">
        <f t="shared" si="153"/>
        <v>0</v>
      </c>
      <c r="AD105" s="138">
        <f t="shared" si="154"/>
        <v>0</v>
      </c>
      <c r="AE105" s="119"/>
      <c r="AF105" s="119"/>
      <c r="AG105" s="114"/>
      <c r="AH105" s="120">
        <f t="shared" si="155"/>
        <v>0</v>
      </c>
      <c r="AI105" s="119"/>
      <c r="AJ105" s="114"/>
      <c r="AK105" s="120">
        <f t="shared" si="107"/>
        <v>0</v>
      </c>
      <c r="AL105" s="119"/>
      <c r="AM105" s="114"/>
      <c r="AN105" s="115">
        <f t="shared" si="108"/>
        <v>0</v>
      </c>
      <c r="AO105" s="114"/>
      <c r="AP105" s="120">
        <f t="shared" si="109"/>
        <v>0</v>
      </c>
      <c r="AQ105" s="119">
        <v>0</v>
      </c>
      <c r="AR105" s="114">
        <v>0</v>
      </c>
      <c r="AS105" s="120">
        <f t="shared" si="110"/>
        <v>0</v>
      </c>
      <c r="AT105" s="120">
        <f t="shared" si="111"/>
        <v>0</v>
      </c>
      <c r="AU105" s="120">
        <f t="shared" si="112"/>
        <v>0</v>
      </c>
      <c r="AV105" s="120">
        <f t="shared" si="113"/>
        <v>0</v>
      </c>
      <c r="AW105" s="117">
        <f t="shared" si="114"/>
        <v>0</v>
      </c>
      <c r="AX105" s="121">
        <f t="shared" si="115"/>
        <v>0</v>
      </c>
      <c r="AY105" s="57"/>
      <c r="AZ105" s="57">
        <v>0</v>
      </c>
      <c r="BA105" s="58">
        <v>0</v>
      </c>
      <c r="BB105" s="57">
        <v>0</v>
      </c>
      <c r="BC105" s="110">
        <v>0</v>
      </c>
      <c r="BD105" s="111">
        <f t="shared" si="116"/>
        <v>0</v>
      </c>
      <c r="BE105" s="37">
        <f t="shared" si="117"/>
        <v>0</v>
      </c>
      <c r="BF105" s="142">
        <f t="shared" si="118"/>
        <v>0</v>
      </c>
      <c r="BG105" s="37">
        <f t="shared" si="119"/>
        <v>0</v>
      </c>
      <c r="BH105" s="37">
        <f t="shared" si="120"/>
        <v>0</v>
      </c>
      <c r="BI105" s="37">
        <f t="shared" si="121"/>
        <v>0</v>
      </c>
      <c r="BJ105" s="37">
        <f t="shared" si="122"/>
        <v>0</v>
      </c>
      <c r="BK105" s="37">
        <f t="shared" si="123"/>
        <v>0</v>
      </c>
      <c r="BL105" s="37">
        <f t="shared" si="124"/>
        <v>0</v>
      </c>
      <c r="BM105" s="37">
        <f t="shared" si="125"/>
        <v>0</v>
      </c>
      <c r="BN105" s="37">
        <f t="shared" si="126"/>
        <v>0</v>
      </c>
      <c r="BO105" s="37">
        <f t="shared" si="127"/>
        <v>0</v>
      </c>
      <c r="BP105" s="37">
        <f t="shared" si="128"/>
        <v>0</v>
      </c>
      <c r="BQ105" s="37">
        <f t="shared" si="129"/>
        <v>0</v>
      </c>
      <c r="BR105" s="37">
        <f t="shared" si="130"/>
        <v>0</v>
      </c>
      <c r="BS105" s="37">
        <f t="shared" si="131"/>
        <v>0</v>
      </c>
      <c r="BT105" s="37">
        <f t="shared" si="132"/>
        <v>0</v>
      </c>
      <c r="BU105" s="37">
        <f t="shared" si="133"/>
        <v>0</v>
      </c>
      <c r="BV105" s="37">
        <f t="shared" si="134"/>
        <v>0</v>
      </c>
      <c r="BW105" s="37">
        <f t="shared" si="135"/>
        <v>0</v>
      </c>
      <c r="BX105" s="37">
        <f t="shared" si="136"/>
        <v>0</v>
      </c>
      <c r="BY105" s="141">
        <f t="shared" si="137"/>
        <v>0</v>
      </c>
      <c r="BZ105" s="113">
        <f t="shared" si="138"/>
        <v>0</v>
      </c>
      <c r="CA105" s="80"/>
      <c r="CB105" s="80"/>
    </row>
    <row r="106" spans="1:80" ht="13.5">
      <c r="A106" s="118"/>
      <c r="B106" s="118"/>
      <c r="C106" s="114"/>
      <c r="D106" s="137">
        <f t="shared" si="139"/>
        <v>0</v>
      </c>
      <c r="E106" s="114"/>
      <c r="F106" s="137">
        <f t="shared" si="140"/>
        <v>0</v>
      </c>
      <c r="G106" s="114"/>
      <c r="H106" s="137">
        <f t="shared" si="141"/>
        <v>0</v>
      </c>
      <c r="I106" s="114"/>
      <c r="J106" s="137">
        <f t="shared" si="142"/>
        <v>0</v>
      </c>
      <c r="K106" s="114"/>
      <c r="L106" s="120">
        <f t="shared" si="143"/>
        <v>0</v>
      </c>
      <c r="M106" s="120">
        <f t="shared" si="144"/>
        <v>0</v>
      </c>
      <c r="N106" s="117">
        <f t="shared" si="145"/>
        <v>0</v>
      </c>
      <c r="O106" s="117">
        <f t="shared" si="146"/>
        <v>0</v>
      </c>
      <c r="P106" s="117">
        <f t="shared" si="147"/>
        <v>0</v>
      </c>
      <c r="Q106" s="139">
        <f t="shared" si="148"/>
        <v>0</v>
      </c>
      <c r="R106" s="116"/>
      <c r="S106" s="115"/>
      <c r="T106" s="116"/>
      <c r="U106" s="115"/>
      <c r="V106" s="116"/>
      <c r="W106" s="115"/>
      <c r="X106" s="116"/>
      <c r="Y106" s="115">
        <f t="shared" si="149"/>
        <v>0</v>
      </c>
      <c r="Z106" s="115">
        <f t="shared" si="150"/>
        <v>0</v>
      </c>
      <c r="AA106" s="117">
        <f t="shared" si="151"/>
        <v>0</v>
      </c>
      <c r="AB106" s="117">
        <f t="shared" si="152"/>
        <v>0</v>
      </c>
      <c r="AC106" s="117">
        <f t="shared" si="153"/>
        <v>0</v>
      </c>
      <c r="AD106" s="138">
        <f t="shared" si="154"/>
        <v>0</v>
      </c>
      <c r="AE106" s="119"/>
      <c r="AF106" s="119"/>
      <c r="AG106" s="114"/>
      <c r="AH106" s="120">
        <f t="shared" si="155"/>
        <v>0</v>
      </c>
      <c r="AI106" s="119"/>
      <c r="AJ106" s="114"/>
      <c r="AK106" s="120">
        <f t="shared" si="107"/>
        <v>0</v>
      </c>
      <c r="AL106" s="119"/>
      <c r="AM106" s="114"/>
      <c r="AN106" s="115">
        <f t="shared" si="108"/>
        <v>0</v>
      </c>
      <c r="AO106" s="114"/>
      <c r="AP106" s="120">
        <f t="shared" si="109"/>
        <v>0</v>
      </c>
      <c r="AQ106" s="119">
        <v>0</v>
      </c>
      <c r="AR106" s="114">
        <v>0</v>
      </c>
      <c r="AS106" s="120">
        <f t="shared" si="110"/>
        <v>0</v>
      </c>
      <c r="AT106" s="120">
        <f t="shared" si="111"/>
        <v>0</v>
      </c>
      <c r="AU106" s="120">
        <f t="shared" si="112"/>
        <v>0</v>
      </c>
      <c r="AV106" s="120">
        <f t="shared" si="113"/>
        <v>0</v>
      </c>
      <c r="AW106" s="117">
        <f t="shared" si="114"/>
        <v>0</v>
      </c>
      <c r="AX106" s="121">
        <f t="shared" si="115"/>
        <v>0</v>
      </c>
      <c r="AY106" s="57"/>
      <c r="AZ106" s="57">
        <v>0</v>
      </c>
      <c r="BA106" s="58">
        <v>0</v>
      </c>
      <c r="BB106" s="57">
        <v>0</v>
      </c>
      <c r="BC106" s="110">
        <v>0</v>
      </c>
      <c r="BD106" s="111">
        <f t="shared" si="116"/>
        <v>0</v>
      </c>
      <c r="BE106" s="37">
        <f t="shared" si="117"/>
        <v>0</v>
      </c>
      <c r="BF106" s="142">
        <f t="shared" si="118"/>
        <v>0</v>
      </c>
      <c r="BG106" s="37">
        <f t="shared" si="119"/>
        <v>0</v>
      </c>
      <c r="BH106" s="37">
        <f t="shared" si="120"/>
        <v>0</v>
      </c>
      <c r="BI106" s="37">
        <f t="shared" si="121"/>
        <v>0</v>
      </c>
      <c r="BJ106" s="37">
        <f t="shared" si="122"/>
        <v>0</v>
      </c>
      <c r="BK106" s="37">
        <f t="shared" si="123"/>
        <v>0</v>
      </c>
      <c r="BL106" s="37">
        <f t="shared" si="124"/>
        <v>0</v>
      </c>
      <c r="BM106" s="37">
        <f t="shared" si="125"/>
        <v>0</v>
      </c>
      <c r="BN106" s="37">
        <f t="shared" si="126"/>
        <v>0</v>
      </c>
      <c r="BO106" s="37">
        <f t="shared" si="127"/>
        <v>0</v>
      </c>
      <c r="BP106" s="37">
        <f t="shared" si="128"/>
        <v>0</v>
      </c>
      <c r="BQ106" s="37">
        <f t="shared" si="129"/>
        <v>0</v>
      </c>
      <c r="BR106" s="37">
        <f t="shared" si="130"/>
        <v>0</v>
      </c>
      <c r="BS106" s="37">
        <f t="shared" si="131"/>
        <v>0</v>
      </c>
      <c r="BT106" s="37">
        <f t="shared" si="132"/>
        <v>0</v>
      </c>
      <c r="BU106" s="37">
        <f t="shared" si="133"/>
        <v>0</v>
      </c>
      <c r="BV106" s="37">
        <f t="shared" si="134"/>
        <v>0</v>
      </c>
      <c r="BW106" s="37">
        <f t="shared" si="135"/>
        <v>0</v>
      </c>
      <c r="BX106" s="37">
        <f t="shared" si="136"/>
        <v>0</v>
      </c>
      <c r="BY106" s="141">
        <f t="shared" si="137"/>
        <v>0</v>
      </c>
      <c r="BZ106" s="113">
        <f t="shared" si="138"/>
        <v>0</v>
      </c>
      <c r="CA106" s="80"/>
      <c r="CB106" s="80"/>
    </row>
    <row r="107" spans="1:80" ht="13.5">
      <c r="A107" s="118"/>
      <c r="B107" s="118"/>
      <c r="C107" s="114"/>
      <c r="D107" s="137">
        <f t="shared" si="139"/>
        <v>0</v>
      </c>
      <c r="E107" s="114"/>
      <c r="F107" s="137">
        <f t="shared" si="140"/>
        <v>0</v>
      </c>
      <c r="G107" s="114"/>
      <c r="H107" s="137">
        <f t="shared" si="141"/>
        <v>0</v>
      </c>
      <c r="I107" s="114"/>
      <c r="J107" s="137">
        <f t="shared" si="142"/>
        <v>0</v>
      </c>
      <c r="K107" s="114"/>
      <c r="L107" s="120">
        <f t="shared" si="143"/>
        <v>0</v>
      </c>
      <c r="M107" s="120">
        <f t="shared" si="144"/>
        <v>0</v>
      </c>
      <c r="N107" s="117">
        <f t="shared" si="145"/>
        <v>0</v>
      </c>
      <c r="O107" s="117">
        <f t="shared" si="146"/>
        <v>0</v>
      </c>
      <c r="P107" s="117">
        <f t="shared" si="147"/>
        <v>0</v>
      </c>
      <c r="Q107" s="139">
        <f t="shared" si="148"/>
        <v>0</v>
      </c>
      <c r="R107" s="116"/>
      <c r="S107" s="115"/>
      <c r="T107" s="116"/>
      <c r="U107" s="115"/>
      <c r="V107" s="116"/>
      <c r="W107" s="115"/>
      <c r="X107" s="116"/>
      <c r="Y107" s="115">
        <f t="shared" si="149"/>
        <v>0</v>
      </c>
      <c r="Z107" s="115">
        <f t="shared" si="150"/>
        <v>0</v>
      </c>
      <c r="AA107" s="117">
        <f t="shared" si="151"/>
        <v>0</v>
      </c>
      <c r="AB107" s="117">
        <f t="shared" si="152"/>
        <v>0</v>
      </c>
      <c r="AC107" s="117">
        <f t="shared" si="153"/>
        <v>0</v>
      </c>
      <c r="AD107" s="138">
        <f t="shared" si="154"/>
        <v>0</v>
      </c>
      <c r="AE107" s="119"/>
      <c r="AF107" s="119"/>
      <c r="AG107" s="114"/>
      <c r="AH107" s="120">
        <f t="shared" si="155"/>
        <v>0</v>
      </c>
      <c r="AI107" s="119"/>
      <c r="AJ107" s="114"/>
      <c r="AK107" s="120">
        <f t="shared" si="107"/>
        <v>0</v>
      </c>
      <c r="AL107" s="119"/>
      <c r="AM107" s="114"/>
      <c r="AN107" s="115">
        <f t="shared" si="108"/>
        <v>0</v>
      </c>
      <c r="AO107" s="114"/>
      <c r="AP107" s="120">
        <f t="shared" si="109"/>
        <v>0</v>
      </c>
      <c r="AQ107" s="119">
        <v>0</v>
      </c>
      <c r="AR107" s="114">
        <v>0</v>
      </c>
      <c r="AS107" s="120">
        <f t="shared" si="110"/>
        <v>0</v>
      </c>
      <c r="AT107" s="120">
        <f t="shared" si="111"/>
        <v>0</v>
      </c>
      <c r="AU107" s="120">
        <f t="shared" si="112"/>
        <v>0</v>
      </c>
      <c r="AV107" s="120">
        <f t="shared" si="113"/>
        <v>0</v>
      </c>
      <c r="AW107" s="117">
        <f t="shared" si="114"/>
        <v>0</v>
      </c>
      <c r="AX107" s="121">
        <f t="shared" si="115"/>
        <v>0</v>
      </c>
      <c r="AY107" s="57"/>
      <c r="AZ107" s="57">
        <v>0</v>
      </c>
      <c r="BA107" s="58">
        <v>0</v>
      </c>
      <c r="BB107" s="57">
        <v>0</v>
      </c>
      <c r="BC107" s="110">
        <v>0</v>
      </c>
      <c r="BD107" s="111">
        <f t="shared" si="116"/>
        <v>0</v>
      </c>
      <c r="BE107" s="37">
        <f t="shared" si="117"/>
        <v>0</v>
      </c>
      <c r="BF107" s="142">
        <f t="shared" si="118"/>
        <v>0</v>
      </c>
      <c r="BG107" s="37">
        <f t="shared" si="119"/>
        <v>0</v>
      </c>
      <c r="BH107" s="37">
        <f t="shared" si="120"/>
        <v>0</v>
      </c>
      <c r="BI107" s="37">
        <f t="shared" si="121"/>
        <v>0</v>
      </c>
      <c r="BJ107" s="37">
        <f t="shared" si="122"/>
        <v>0</v>
      </c>
      <c r="BK107" s="37">
        <f t="shared" si="123"/>
        <v>0</v>
      </c>
      <c r="BL107" s="37">
        <f t="shared" si="124"/>
        <v>0</v>
      </c>
      <c r="BM107" s="37">
        <f t="shared" si="125"/>
        <v>0</v>
      </c>
      <c r="BN107" s="37">
        <f t="shared" si="126"/>
        <v>0</v>
      </c>
      <c r="BO107" s="37">
        <f t="shared" si="127"/>
        <v>0</v>
      </c>
      <c r="BP107" s="37">
        <f t="shared" si="128"/>
        <v>0</v>
      </c>
      <c r="BQ107" s="37">
        <f t="shared" si="129"/>
        <v>0</v>
      </c>
      <c r="BR107" s="37">
        <f t="shared" si="130"/>
        <v>0</v>
      </c>
      <c r="BS107" s="37">
        <f t="shared" si="131"/>
        <v>0</v>
      </c>
      <c r="BT107" s="37">
        <f t="shared" si="132"/>
        <v>0</v>
      </c>
      <c r="BU107" s="37">
        <f t="shared" si="133"/>
        <v>0</v>
      </c>
      <c r="BV107" s="37">
        <f t="shared" si="134"/>
        <v>0</v>
      </c>
      <c r="BW107" s="37">
        <f t="shared" si="135"/>
        <v>0</v>
      </c>
      <c r="BX107" s="37">
        <f t="shared" si="136"/>
        <v>0</v>
      </c>
      <c r="BY107" s="141">
        <f t="shared" si="137"/>
        <v>0</v>
      </c>
      <c r="BZ107" s="113">
        <f t="shared" si="138"/>
        <v>0</v>
      </c>
      <c r="CA107" s="80"/>
      <c r="CB107" s="80"/>
    </row>
    <row r="108" spans="1:80" ht="13.5">
      <c r="A108" s="118"/>
      <c r="B108" s="118"/>
      <c r="C108" s="114"/>
      <c r="D108" s="137">
        <f t="shared" si="139"/>
        <v>0</v>
      </c>
      <c r="E108" s="114"/>
      <c r="F108" s="137">
        <f t="shared" si="140"/>
        <v>0</v>
      </c>
      <c r="G108" s="114"/>
      <c r="H108" s="137">
        <f t="shared" si="141"/>
        <v>0</v>
      </c>
      <c r="I108" s="114"/>
      <c r="J108" s="137">
        <f t="shared" si="142"/>
        <v>0</v>
      </c>
      <c r="K108" s="114"/>
      <c r="L108" s="120">
        <f t="shared" si="143"/>
        <v>0</v>
      </c>
      <c r="M108" s="120">
        <f t="shared" si="144"/>
        <v>0</v>
      </c>
      <c r="N108" s="117">
        <f t="shared" si="145"/>
        <v>0</v>
      </c>
      <c r="O108" s="117">
        <f t="shared" si="146"/>
        <v>0</v>
      </c>
      <c r="P108" s="117">
        <f t="shared" si="147"/>
        <v>0</v>
      </c>
      <c r="Q108" s="139">
        <f t="shared" si="148"/>
        <v>0</v>
      </c>
      <c r="R108" s="116"/>
      <c r="S108" s="115"/>
      <c r="T108" s="116"/>
      <c r="U108" s="115"/>
      <c r="V108" s="116"/>
      <c r="W108" s="115"/>
      <c r="X108" s="116"/>
      <c r="Y108" s="115">
        <f t="shared" si="149"/>
        <v>0</v>
      </c>
      <c r="Z108" s="115">
        <f t="shared" si="150"/>
        <v>0</v>
      </c>
      <c r="AA108" s="117">
        <f t="shared" si="151"/>
        <v>0</v>
      </c>
      <c r="AB108" s="117">
        <f t="shared" si="152"/>
        <v>0</v>
      </c>
      <c r="AC108" s="117">
        <f t="shared" si="153"/>
        <v>0</v>
      </c>
      <c r="AD108" s="138">
        <f t="shared" si="154"/>
        <v>0</v>
      </c>
      <c r="AE108" s="119"/>
      <c r="AF108" s="119"/>
      <c r="AG108" s="114"/>
      <c r="AH108" s="120">
        <f t="shared" si="155"/>
        <v>0</v>
      </c>
      <c r="AI108" s="119"/>
      <c r="AJ108" s="114"/>
      <c r="AK108" s="120">
        <f t="shared" si="107"/>
        <v>0</v>
      </c>
      <c r="AL108" s="119"/>
      <c r="AM108" s="114"/>
      <c r="AN108" s="115">
        <f t="shared" si="108"/>
        <v>0</v>
      </c>
      <c r="AO108" s="114"/>
      <c r="AP108" s="120">
        <f t="shared" si="109"/>
        <v>0</v>
      </c>
      <c r="AQ108" s="119">
        <v>0</v>
      </c>
      <c r="AR108" s="114">
        <v>0</v>
      </c>
      <c r="AS108" s="120">
        <f t="shared" si="110"/>
        <v>0</v>
      </c>
      <c r="AT108" s="120">
        <f t="shared" si="111"/>
        <v>0</v>
      </c>
      <c r="AU108" s="120">
        <f t="shared" si="112"/>
        <v>0</v>
      </c>
      <c r="AV108" s="120">
        <f t="shared" si="113"/>
        <v>0</v>
      </c>
      <c r="AW108" s="117">
        <f t="shared" si="114"/>
        <v>0</v>
      </c>
      <c r="AX108" s="121">
        <f t="shared" si="115"/>
        <v>0</v>
      </c>
      <c r="AY108" s="57"/>
      <c r="AZ108" s="57">
        <v>0</v>
      </c>
      <c r="BA108" s="58">
        <v>0</v>
      </c>
      <c r="BB108" s="57">
        <v>0</v>
      </c>
      <c r="BC108" s="110">
        <v>0</v>
      </c>
      <c r="BD108" s="111">
        <f t="shared" si="116"/>
        <v>0</v>
      </c>
      <c r="BE108" s="37">
        <f t="shared" si="117"/>
        <v>0</v>
      </c>
      <c r="BF108" s="142">
        <f t="shared" si="118"/>
        <v>0</v>
      </c>
      <c r="BG108" s="37">
        <f t="shared" si="119"/>
        <v>0</v>
      </c>
      <c r="BH108" s="37">
        <f t="shared" si="120"/>
        <v>0</v>
      </c>
      <c r="BI108" s="37">
        <f t="shared" si="121"/>
        <v>0</v>
      </c>
      <c r="BJ108" s="37">
        <f t="shared" si="122"/>
        <v>0</v>
      </c>
      <c r="BK108" s="37">
        <f t="shared" si="123"/>
        <v>0</v>
      </c>
      <c r="BL108" s="37">
        <f t="shared" si="124"/>
        <v>0</v>
      </c>
      <c r="BM108" s="37">
        <f t="shared" si="125"/>
        <v>0</v>
      </c>
      <c r="BN108" s="37">
        <f t="shared" si="126"/>
        <v>0</v>
      </c>
      <c r="BO108" s="37">
        <f t="shared" si="127"/>
        <v>0</v>
      </c>
      <c r="BP108" s="37">
        <f t="shared" si="128"/>
        <v>0</v>
      </c>
      <c r="BQ108" s="37">
        <f t="shared" si="129"/>
        <v>0</v>
      </c>
      <c r="BR108" s="37">
        <f t="shared" si="130"/>
        <v>0</v>
      </c>
      <c r="BS108" s="37">
        <f t="shared" si="131"/>
        <v>0</v>
      </c>
      <c r="BT108" s="37">
        <f t="shared" si="132"/>
        <v>0</v>
      </c>
      <c r="BU108" s="37">
        <f t="shared" si="133"/>
        <v>0</v>
      </c>
      <c r="BV108" s="37">
        <f t="shared" si="134"/>
        <v>0</v>
      </c>
      <c r="BW108" s="37">
        <f t="shared" si="135"/>
        <v>0</v>
      </c>
      <c r="BX108" s="37">
        <f t="shared" si="136"/>
        <v>0</v>
      </c>
      <c r="BY108" s="141">
        <f t="shared" si="137"/>
        <v>0</v>
      </c>
      <c r="BZ108" s="113">
        <f t="shared" si="138"/>
        <v>0</v>
      </c>
      <c r="CA108" s="80"/>
      <c r="CB108" s="80"/>
    </row>
    <row r="109" spans="1:80" ht="13.5">
      <c r="A109" s="118"/>
      <c r="B109" s="118"/>
      <c r="C109" s="114"/>
      <c r="D109" s="137">
        <f t="shared" si="139"/>
        <v>0</v>
      </c>
      <c r="E109" s="114"/>
      <c r="F109" s="137">
        <f t="shared" si="140"/>
        <v>0</v>
      </c>
      <c r="G109" s="114"/>
      <c r="H109" s="137">
        <f t="shared" si="141"/>
        <v>0</v>
      </c>
      <c r="I109" s="114"/>
      <c r="J109" s="137">
        <f t="shared" si="142"/>
        <v>0</v>
      </c>
      <c r="K109" s="114"/>
      <c r="L109" s="120">
        <f t="shared" si="143"/>
        <v>0</v>
      </c>
      <c r="M109" s="120">
        <f t="shared" si="144"/>
        <v>0</v>
      </c>
      <c r="N109" s="117">
        <f t="shared" si="145"/>
        <v>0</v>
      </c>
      <c r="O109" s="117">
        <f t="shared" si="146"/>
        <v>0</v>
      </c>
      <c r="P109" s="117">
        <f t="shared" si="147"/>
        <v>0</v>
      </c>
      <c r="Q109" s="139">
        <f t="shared" si="148"/>
        <v>0</v>
      </c>
      <c r="R109" s="116"/>
      <c r="S109" s="115"/>
      <c r="T109" s="116"/>
      <c r="U109" s="115"/>
      <c r="V109" s="116"/>
      <c r="W109" s="115"/>
      <c r="X109" s="116"/>
      <c r="Y109" s="115">
        <f t="shared" si="149"/>
        <v>0</v>
      </c>
      <c r="Z109" s="115">
        <f t="shared" si="150"/>
        <v>0</v>
      </c>
      <c r="AA109" s="117">
        <f t="shared" si="151"/>
        <v>0</v>
      </c>
      <c r="AB109" s="117">
        <f t="shared" si="152"/>
        <v>0</v>
      </c>
      <c r="AC109" s="117">
        <f t="shared" si="153"/>
        <v>0</v>
      </c>
      <c r="AD109" s="138">
        <f t="shared" si="154"/>
        <v>0</v>
      </c>
      <c r="AE109" s="119"/>
      <c r="AF109" s="119"/>
      <c r="AG109" s="114"/>
      <c r="AH109" s="120">
        <f t="shared" si="155"/>
        <v>0</v>
      </c>
      <c r="AI109" s="119"/>
      <c r="AJ109" s="114"/>
      <c r="AK109" s="120">
        <f t="shared" si="107"/>
        <v>0</v>
      </c>
      <c r="AL109" s="119"/>
      <c r="AM109" s="114"/>
      <c r="AN109" s="115">
        <f t="shared" si="108"/>
        <v>0</v>
      </c>
      <c r="AO109" s="114"/>
      <c r="AP109" s="120">
        <f t="shared" si="109"/>
        <v>0</v>
      </c>
      <c r="AQ109" s="119">
        <v>0</v>
      </c>
      <c r="AR109" s="114">
        <v>0</v>
      </c>
      <c r="AS109" s="120">
        <f t="shared" si="110"/>
        <v>0</v>
      </c>
      <c r="AT109" s="120">
        <f t="shared" si="111"/>
        <v>0</v>
      </c>
      <c r="AU109" s="120">
        <f t="shared" si="112"/>
        <v>0</v>
      </c>
      <c r="AV109" s="120">
        <f t="shared" si="113"/>
        <v>0</v>
      </c>
      <c r="AW109" s="117">
        <f t="shared" si="114"/>
        <v>0</v>
      </c>
      <c r="AX109" s="121">
        <f t="shared" si="115"/>
        <v>0</v>
      </c>
      <c r="AY109" s="57"/>
      <c r="AZ109" s="57">
        <v>0</v>
      </c>
      <c r="BA109" s="58">
        <v>0</v>
      </c>
      <c r="BB109" s="57">
        <v>0</v>
      </c>
      <c r="BC109" s="110">
        <v>0</v>
      </c>
      <c r="BD109" s="111">
        <f t="shared" si="116"/>
        <v>0</v>
      </c>
      <c r="BE109" s="37">
        <f t="shared" si="117"/>
        <v>0</v>
      </c>
      <c r="BF109" s="142">
        <f t="shared" si="118"/>
        <v>0</v>
      </c>
      <c r="BG109" s="37">
        <f t="shared" si="119"/>
        <v>0</v>
      </c>
      <c r="BH109" s="37">
        <f t="shared" si="120"/>
        <v>0</v>
      </c>
      <c r="BI109" s="37">
        <f t="shared" si="121"/>
        <v>0</v>
      </c>
      <c r="BJ109" s="37">
        <f t="shared" si="122"/>
        <v>0</v>
      </c>
      <c r="BK109" s="37">
        <f t="shared" si="123"/>
        <v>0</v>
      </c>
      <c r="BL109" s="37">
        <f t="shared" si="124"/>
        <v>0</v>
      </c>
      <c r="BM109" s="37">
        <f t="shared" si="125"/>
        <v>0</v>
      </c>
      <c r="BN109" s="37">
        <f t="shared" si="126"/>
        <v>0</v>
      </c>
      <c r="BO109" s="37">
        <f t="shared" si="127"/>
        <v>0</v>
      </c>
      <c r="BP109" s="37">
        <f t="shared" si="128"/>
        <v>0</v>
      </c>
      <c r="BQ109" s="37">
        <f t="shared" si="129"/>
        <v>0</v>
      </c>
      <c r="BR109" s="37">
        <f t="shared" si="130"/>
        <v>0</v>
      </c>
      <c r="BS109" s="37">
        <f t="shared" si="131"/>
        <v>0</v>
      </c>
      <c r="BT109" s="37">
        <f t="shared" si="132"/>
        <v>0</v>
      </c>
      <c r="BU109" s="37">
        <f t="shared" si="133"/>
        <v>0</v>
      </c>
      <c r="BV109" s="37">
        <f t="shared" si="134"/>
        <v>0</v>
      </c>
      <c r="BW109" s="37">
        <f t="shared" si="135"/>
        <v>0</v>
      </c>
      <c r="BX109" s="37">
        <f t="shared" si="136"/>
        <v>0</v>
      </c>
      <c r="BY109" s="141">
        <f t="shared" si="137"/>
        <v>0</v>
      </c>
      <c r="BZ109" s="113">
        <f t="shared" si="138"/>
        <v>0</v>
      </c>
      <c r="CA109" s="80"/>
      <c r="CB109" s="80"/>
    </row>
    <row r="110" spans="1:80" ht="13.5">
      <c r="A110" s="118"/>
      <c r="B110" s="118"/>
      <c r="C110" s="114"/>
      <c r="D110" s="137">
        <f t="shared" si="139"/>
        <v>0</v>
      </c>
      <c r="E110" s="114"/>
      <c r="F110" s="137">
        <f t="shared" si="140"/>
        <v>0</v>
      </c>
      <c r="G110" s="114"/>
      <c r="H110" s="137">
        <f t="shared" si="141"/>
        <v>0</v>
      </c>
      <c r="I110" s="114"/>
      <c r="J110" s="137">
        <f t="shared" si="142"/>
        <v>0</v>
      </c>
      <c r="K110" s="114"/>
      <c r="L110" s="120">
        <f t="shared" si="143"/>
        <v>0</v>
      </c>
      <c r="M110" s="120">
        <f t="shared" si="144"/>
        <v>0</v>
      </c>
      <c r="N110" s="117">
        <f t="shared" si="145"/>
        <v>0</v>
      </c>
      <c r="O110" s="117">
        <f t="shared" si="146"/>
        <v>0</v>
      </c>
      <c r="P110" s="117">
        <f t="shared" si="147"/>
        <v>0</v>
      </c>
      <c r="Q110" s="139">
        <f t="shared" si="148"/>
        <v>0</v>
      </c>
      <c r="R110" s="116"/>
      <c r="S110" s="115"/>
      <c r="T110" s="116"/>
      <c r="U110" s="115"/>
      <c r="V110" s="116"/>
      <c r="W110" s="115"/>
      <c r="X110" s="116"/>
      <c r="Y110" s="115">
        <f t="shared" si="149"/>
        <v>0</v>
      </c>
      <c r="Z110" s="115">
        <f t="shared" si="150"/>
        <v>0</v>
      </c>
      <c r="AA110" s="117">
        <f t="shared" si="151"/>
        <v>0</v>
      </c>
      <c r="AB110" s="117">
        <f t="shared" si="152"/>
        <v>0</v>
      </c>
      <c r="AC110" s="117">
        <f t="shared" si="153"/>
        <v>0</v>
      </c>
      <c r="AD110" s="138">
        <f t="shared" si="154"/>
        <v>0</v>
      </c>
      <c r="AE110" s="119"/>
      <c r="AF110" s="119"/>
      <c r="AG110" s="114"/>
      <c r="AH110" s="120">
        <f t="shared" si="155"/>
        <v>0</v>
      </c>
      <c r="AI110" s="119"/>
      <c r="AJ110" s="114"/>
      <c r="AK110" s="120">
        <f t="shared" si="107"/>
        <v>0</v>
      </c>
      <c r="AL110" s="119"/>
      <c r="AM110" s="114"/>
      <c r="AN110" s="115">
        <f t="shared" si="108"/>
        <v>0</v>
      </c>
      <c r="AO110" s="114"/>
      <c r="AP110" s="120">
        <f t="shared" si="109"/>
        <v>0</v>
      </c>
      <c r="AQ110" s="119">
        <v>0</v>
      </c>
      <c r="AR110" s="114">
        <v>0</v>
      </c>
      <c r="AS110" s="120">
        <f t="shared" si="110"/>
        <v>0</v>
      </c>
      <c r="AT110" s="120">
        <f t="shared" si="111"/>
        <v>0</v>
      </c>
      <c r="AU110" s="120">
        <f t="shared" si="112"/>
        <v>0</v>
      </c>
      <c r="AV110" s="120">
        <f t="shared" si="113"/>
        <v>0</v>
      </c>
      <c r="AW110" s="117">
        <f t="shared" si="114"/>
        <v>0</v>
      </c>
      <c r="AX110" s="121">
        <f t="shared" si="115"/>
        <v>0</v>
      </c>
      <c r="AY110" s="57"/>
      <c r="AZ110" s="57">
        <v>0</v>
      </c>
      <c r="BA110" s="58">
        <v>0</v>
      </c>
      <c r="BB110" s="57">
        <v>0</v>
      </c>
      <c r="BC110" s="110">
        <v>0</v>
      </c>
      <c r="BD110" s="111">
        <f t="shared" si="116"/>
        <v>0</v>
      </c>
      <c r="BE110" s="37">
        <f t="shared" si="117"/>
        <v>0</v>
      </c>
      <c r="BF110" s="142">
        <f t="shared" si="118"/>
        <v>0</v>
      </c>
      <c r="BG110" s="37">
        <f t="shared" si="119"/>
        <v>0</v>
      </c>
      <c r="BH110" s="37">
        <f t="shared" si="120"/>
        <v>0</v>
      </c>
      <c r="BI110" s="37">
        <f t="shared" si="121"/>
        <v>0</v>
      </c>
      <c r="BJ110" s="37">
        <f t="shared" si="122"/>
        <v>0</v>
      </c>
      <c r="BK110" s="37">
        <f t="shared" si="123"/>
        <v>0</v>
      </c>
      <c r="BL110" s="37">
        <f t="shared" si="124"/>
        <v>0</v>
      </c>
      <c r="BM110" s="37">
        <f t="shared" si="125"/>
        <v>0</v>
      </c>
      <c r="BN110" s="37">
        <f t="shared" si="126"/>
        <v>0</v>
      </c>
      <c r="BO110" s="37">
        <f t="shared" si="127"/>
        <v>0</v>
      </c>
      <c r="BP110" s="37">
        <f t="shared" si="128"/>
        <v>0</v>
      </c>
      <c r="BQ110" s="37">
        <f t="shared" si="129"/>
        <v>0</v>
      </c>
      <c r="BR110" s="37">
        <f t="shared" si="130"/>
        <v>0</v>
      </c>
      <c r="BS110" s="37">
        <f t="shared" si="131"/>
        <v>0</v>
      </c>
      <c r="BT110" s="37">
        <f t="shared" si="132"/>
        <v>0</v>
      </c>
      <c r="BU110" s="37">
        <f t="shared" si="133"/>
        <v>0</v>
      </c>
      <c r="BV110" s="37">
        <f t="shared" si="134"/>
        <v>0</v>
      </c>
      <c r="BW110" s="37">
        <f t="shared" si="135"/>
        <v>0</v>
      </c>
      <c r="BX110" s="37">
        <f t="shared" si="136"/>
        <v>0</v>
      </c>
      <c r="BY110" s="141">
        <f t="shared" si="137"/>
        <v>0</v>
      </c>
      <c r="BZ110" s="113">
        <f t="shared" si="138"/>
        <v>0</v>
      </c>
      <c r="CA110" s="80"/>
      <c r="CB110" s="80"/>
    </row>
    <row r="111" spans="1:80" ht="13.5">
      <c r="A111" s="118"/>
      <c r="B111" s="118"/>
      <c r="C111" s="114"/>
      <c r="D111" s="137">
        <f t="shared" si="139"/>
        <v>0</v>
      </c>
      <c r="E111" s="114"/>
      <c r="F111" s="137">
        <f t="shared" si="140"/>
        <v>0</v>
      </c>
      <c r="G111" s="114"/>
      <c r="H111" s="137">
        <f t="shared" si="141"/>
        <v>0</v>
      </c>
      <c r="I111" s="114"/>
      <c r="J111" s="137">
        <f t="shared" si="142"/>
        <v>0</v>
      </c>
      <c r="K111" s="114"/>
      <c r="L111" s="120">
        <f t="shared" si="143"/>
        <v>0</v>
      </c>
      <c r="M111" s="120">
        <f t="shared" si="144"/>
        <v>0</v>
      </c>
      <c r="N111" s="117">
        <f t="shared" si="145"/>
        <v>0</v>
      </c>
      <c r="O111" s="117">
        <f t="shared" si="146"/>
        <v>0</v>
      </c>
      <c r="P111" s="117">
        <f t="shared" si="147"/>
        <v>0</v>
      </c>
      <c r="Q111" s="139">
        <f t="shared" si="148"/>
        <v>0</v>
      </c>
      <c r="R111" s="116"/>
      <c r="S111" s="115"/>
      <c r="T111" s="116"/>
      <c r="U111" s="115"/>
      <c r="V111" s="116"/>
      <c r="W111" s="115"/>
      <c r="X111" s="116"/>
      <c r="Y111" s="115">
        <f t="shared" si="149"/>
        <v>0</v>
      </c>
      <c r="Z111" s="115">
        <f t="shared" si="150"/>
        <v>0</v>
      </c>
      <c r="AA111" s="117">
        <f t="shared" si="151"/>
        <v>0</v>
      </c>
      <c r="AB111" s="117">
        <f t="shared" si="152"/>
        <v>0</v>
      </c>
      <c r="AC111" s="117">
        <f t="shared" si="153"/>
        <v>0</v>
      </c>
      <c r="AD111" s="138">
        <f t="shared" si="154"/>
        <v>0</v>
      </c>
      <c r="AE111" s="119"/>
      <c r="AF111" s="119"/>
      <c r="AG111" s="114"/>
      <c r="AH111" s="120">
        <f t="shared" si="155"/>
        <v>0</v>
      </c>
      <c r="AI111" s="119"/>
      <c r="AJ111" s="114"/>
      <c r="AK111" s="120">
        <f t="shared" si="107"/>
        <v>0</v>
      </c>
      <c r="AL111" s="119"/>
      <c r="AM111" s="114"/>
      <c r="AN111" s="115">
        <f t="shared" si="108"/>
        <v>0</v>
      </c>
      <c r="AO111" s="114"/>
      <c r="AP111" s="120">
        <f t="shared" si="109"/>
        <v>0</v>
      </c>
      <c r="AQ111" s="119">
        <v>0</v>
      </c>
      <c r="AR111" s="114">
        <v>0</v>
      </c>
      <c r="AS111" s="120">
        <f t="shared" si="110"/>
        <v>0</v>
      </c>
      <c r="AT111" s="120">
        <f t="shared" si="111"/>
        <v>0</v>
      </c>
      <c r="AU111" s="120">
        <f t="shared" si="112"/>
        <v>0</v>
      </c>
      <c r="AV111" s="120">
        <f t="shared" si="113"/>
        <v>0</v>
      </c>
      <c r="AW111" s="117">
        <f t="shared" si="114"/>
        <v>0</v>
      </c>
      <c r="AX111" s="121">
        <f t="shared" si="115"/>
        <v>0</v>
      </c>
      <c r="AY111" s="57"/>
      <c r="AZ111" s="57">
        <v>0</v>
      </c>
      <c r="BA111" s="58">
        <v>0</v>
      </c>
      <c r="BB111" s="57">
        <v>0</v>
      </c>
      <c r="BC111" s="110">
        <v>0</v>
      </c>
      <c r="BD111" s="111">
        <f t="shared" si="116"/>
        <v>0</v>
      </c>
      <c r="BE111" s="37">
        <f t="shared" si="117"/>
        <v>0</v>
      </c>
      <c r="BF111" s="142">
        <f t="shared" si="118"/>
        <v>0</v>
      </c>
      <c r="BG111" s="37">
        <f t="shared" si="119"/>
        <v>0</v>
      </c>
      <c r="BH111" s="37">
        <f t="shared" si="120"/>
        <v>0</v>
      </c>
      <c r="BI111" s="37">
        <f t="shared" si="121"/>
        <v>0</v>
      </c>
      <c r="BJ111" s="37">
        <f t="shared" si="122"/>
        <v>0</v>
      </c>
      <c r="BK111" s="37">
        <f t="shared" si="123"/>
        <v>0</v>
      </c>
      <c r="BL111" s="37">
        <f t="shared" si="124"/>
        <v>0</v>
      </c>
      <c r="BM111" s="37">
        <f t="shared" si="125"/>
        <v>0</v>
      </c>
      <c r="BN111" s="37">
        <f t="shared" si="126"/>
        <v>0</v>
      </c>
      <c r="BO111" s="37">
        <f t="shared" si="127"/>
        <v>0</v>
      </c>
      <c r="BP111" s="37">
        <f t="shared" si="128"/>
        <v>0</v>
      </c>
      <c r="BQ111" s="37">
        <f t="shared" si="129"/>
        <v>0</v>
      </c>
      <c r="BR111" s="37">
        <f t="shared" si="130"/>
        <v>0</v>
      </c>
      <c r="BS111" s="37">
        <f t="shared" si="131"/>
        <v>0</v>
      </c>
      <c r="BT111" s="37">
        <f t="shared" si="132"/>
        <v>0</v>
      </c>
      <c r="BU111" s="37">
        <f t="shared" si="133"/>
        <v>0</v>
      </c>
      <c r="BV111" s="37">
        <f t="shared" si="134"/>
        <v>0</v>
      </c>
      <c r="BW111" s="37">
        <f t="shared" si="135"/>
        <v>0</v>
      </c>
      <c r="BX111" s="37">
        <f t="shared" si="136"/>
        <v>0</v>
      </c>
      <c r="BY111" s="141">
        <f t="shared" si="137"/>
        <v>0</v>
      </c>
      <c r="BZ111" s="113">
        <f t="shared" si="138"/>
        <v>0</v>
      </c>
      <c r="CA111" s="80"/>
      <c r="CB111" s="80"/>
    </row>
    <row r="112" spans="1:80" ht="13.5">
      <c r="A112" s="118"/>
      <c r="B112" s="118"/>
      <c r="C112" s="114"/>
      <c r="D112" s="137">
        <f t="shared" si="139"/>
        <v>0</v>
      </c>
      <c r="E112" s="114"/>
      <c r="F112" s="137">
        <f t="shared" si="140"/>
        <v>0</v>
      </c>
      <c r="G112" s="114"/>
      <c r="H112" s="137">
        <f t="shared" si="141"/>
        <v>0</v>
      </c>
      <c r="I112" s="114"/>
      <c r="J112" s="137">
        <f t="shared" si="142"/>
        <v>0</v>
      </c>
      <c r="K112" s="114"/>
      <c r="L112" s="120">
        <f t="shared" si="143"/>
        <v>0</v>
      </c>
      <c r="M112" s="120">
        <f t="shared" si="144"/>
        <v>0</v>
      </c>
      <c r="N112" s="117">
        <f t="shared" si="145"/>
        <v>0</v>
      </c>
      <c r="O112" s="117">
        <f t="shared" si="146"/>
        <v>0</v>
      </c>
      <c r="P112" s="117">
        <f t="shared" si="147"/>
        <v>0</v>
      </c>
      <c r="Q112" s="139">
        <f t="shared" si="148"/>
        <v>0</v>
      </c>
      <c r="R112" s="116"/>
      <c r="S112" s="115"/>
      <c r="T112" s="116"/>
      <c r="U112" s="115"/>
      <c r="V112" s="116"/>
      <c r="W112" s="115"/>
      <c r="X112" s="116"/>
      <c r="Y112" s="115">
        <f t="shared" si="149"/>
        <v>0</v>
      </c>
      <c r="Z112" s="115">
        <f t="shared" si="150"/>
        <v>0</v>
      </c>
      <c r="AA112" s="117">
        <f t="shared" si="151"/>
        <v>0</v>
      </c>
      <c r="AB112" s="117">
        <f t="shared" si="152"/>
        <v>0</v>
      </c>
      <c r="AC112" s="117">
        <f t="shared" si="153"/>
        <v>0</v>
      </c>
      <c r="AD112" s="138">
        <f t="shared" si="154"/>
        <v>0</v>
      </c>
      <c r="AE112" s="119"/>
      <c r="AF112" s="119"/>
      <c r="AG112" s="114"/>
      <c r="AH112" s="120">
        <f t="shared" si="155"/>
        <v>0</v>
      </c>
      <c r="AI112" s="119"/>
      <c r="AJ112" s="114"/>
      <c r="AK112" s="120">
        <f t="shared" si="107"/>
        <v>0</v>
      </c>
      <c r="AL112" s="119"/>
      <c r="AM112" s="114"/>
      <c r="AN112" s="115">
        <f t="shared" si="108"/>
        <v>0</v>
      </c>
      <c r="AO112" s="114"/>
      <c r="AP112" s="120">
        <f t="shared" si="109"/>
        <v>0</v>
      </c>
      <c r="AQ112" s="119">
        <v>0</v>
      </c>
      <c r="AR112" s="114">
        <v>0</v>
      </c>
      <c r="AS112" s="120">
        <f t="shared" si="110"/>
        <v>0</v>
      </c>
      <c r="AT112" s="120">
        <f t="shared" si="111"/>
        <v>0</v>
      </c>
      <c r="AU112" s="120">
        <f t="shared" si="112"/>
        <v>0</v>
      </c>
      <c r="AV112" s="120">
        <f t="shared" si="113"/>
        <v>0</v>
      </c>
      <c r="AW112" s="117">
        <f t="shared" si="114"/>
        <v>0</v>
      </c>
      <c r="AX112" s="121">
        <f t="shared" si="115"/>
        <v>0</v>
      </c>
      <c r="AY112" s="57"/>
      <c r="AZ112" s="57">
        <v>0</v>
      </c>
      <c r="BA112" s="58">
        <v>0</v>
      </c>
      <c r="BB112" s="57">
        <v>0</v>
      </c>
      <c r="BC112" s="110">
        <v>0</v>
      </c>
      <c r="BD112" s="111">
        <f t="shared" si="116"/>
        <v>0</v>
      </c>
      <c r="BE112" s="37">
        <f t="shared" si="117"/>
        <v>0</v>
      </c>
      <c r="BF112" s="142">
        <f t="shared" si="118"/>
        <v>0</v>
      </c>
      <c r="BG112" s="37">
        <f t="shared" si="119"/>
        <v>0</v>
      </c>
      <c r="BH112" s="37">
        <f t="shared" si="120"/>
        <v>0</v>
      </c>
      <c r="BI112" s="37">
        <f t="shared" si="121"/>
        <v>0</v>
      </c>
      <c r="BJ112" s="37">
        <f t="shared" si="122"/>
        <v>0</v>
      </c>
      <c r="BK112" s="37">
        <f t="shared" si="123"/>
        <v>0</v>
      </c>
      <c r="BL112" s="37">
        <f t="shared" si="124"/>
        <v>0</v>
      </c>
      <c r="BM112" s="37">
        <f t="shared" si="125"/>
        <v>0</v>
      </c>
      <c r="BN112" s="37">
        <f t="shared" si="126"/>
        <v>0</v>
      </c>
      <c r="BO112" s="37">
        <f t="shared" si="127"/>
        <v>0</v>
      </c>
      <c r="BP112" s="37">
        <f t="shared" si="128"/>
        <v>0</v>
      </c>
      <c r="BQ112" s="37">
        <f t="shared" si="129"/>
        <v>0</v>
      </c>
      <c r="BR112" s="37">
        <f t="shared" si="130"/>
        <v>0</v>
      </c>
      <c r="BS112" s="37">
        <f t="shared" si="131"/>
        <v>0</v>
      </c>
      <c r="BT112" s="37">
        <f t="shared" si="132"/>
        <v>0</v>
      </c>
      <c r="BU112" s="37">
        <f t="shared" si="133"/>
        <v>0</v>
      </c>
      <c r="BV112" s="37">
        <f t="shared" si="134"/>
        <v>0</v>
      </c>
      <c r="BW112" s="37">
        <f t="shared" si="135"/>
        <v>0</v>
      </c>
      <c r="BX112" s="37">
        <f t="shared" si="136"/>
        <v>0</v>
      </c>
      <c r="BY112" s="141">
        <f t="shared" si="137"/>
        <v>0</v>
      </c>
      <c r="BZ112" s="113">
        <f t="shared" si="138"/>
        <v>0</v>
      </c>
      <c r="CA112" s="80"/>
      <c r="CB112" s="80"/>
    </row>
    <row r="113" spans="1:80" ht="13.5">
      <c r="A113" s="118"/>
      <c r="B113" s="118"/>
      <c r="C113" s="114"/>
      <c r="D113" s="137">
        <f t="shared" si="139"/>
        <v>0</v>
      </c>
      <c r="E113" s="114"/>
      <c r="F113" s="137">
        <f t="shared" si="140"/>
        <v>0</v>
      </c>
      <c r="G113" s="114"/>
      <c r="H113" s="137">
        <f t="shared" si="141"/>
        <v>0</v>
      </c>
      <c r="I113" s="114"/>
      <c r="J113" s="137">
        <f t="shared" si="142"/>
        <v>0</v>
      </c>
      <c r="K113" s="114"/>
      <c r="L113" s="120">
        <f t="shared" si="143"/>
        <v>0</v>
      </c>
      <c r="M113" s="120">
        <f t="shared" si="144"/>
        <v>0</v>
      </c>
      <c r="N113" s="117">
        <f t="shared" si="145"/>
        <v>0</v>
      </c>
      <c r="O113" s="117">
        <f t="shared" si="146"/>
        <v>0</v>
      </c>
      <c r="P113" s="117">
        <f t="shared" si="147"/>
        <v>0</v>
      </c>
      <c r="Q113" s="139">
        <f t="shared" si="148"/>
        <v>0</v>
      </c>
      <c r="R113" s="116"/>
      <c r="S113" s="115"/>
      <c r="T113" s="116"/>
      <c r="U113" s="115"/>
      <c r="V113" s="116"/>
      <c r="W113" s="115"/>
      <c r="X113" s="116"/>
      <c r="Y113" s="115">
        <f t="shared" si="149"/>
        <v>0</v>
      </c>
      <c r="Z113" s="115">
        <f t="shared" si="150"/>
        <v>0</v>
      </c>
      <c r="AA113" s="117">
        <f t="shared" si="151"/>
        <v>0</v>
      </c>
      <c r="AB113" s="117">
        <f t="shared" si="152"/>
        <v>0</v>
      </c>
      <c r="AC113" s="117">
        <f t="shared" si="153"/>
        <v>0</v>
      </c>
      <c r="AD113" s="138">
        <f t="shared" si="154"/>
        <v>0</v>
      </c>
      <c r="AE113" s="119"/>
      <c r="AF113" s="119"/>
      <c r="AG113" s="114"/>
      <c r="AH113" s="120">
        <f t="shared" si="155"/>
        <v>0</v>
      </c>
      <c r="AI113" s="119"/>
      <c r="AJ113" s="114"/>
      <c r="AK113" s="120">
        <f t="shared" si="107"/>
        <v>0</v>
      </c>
      <c r="AL113" s="119"/>
      <c r="AM113" s="114"/>
      <c r="AN113" s="115">
        <f t="shared" si="108"/>
        <v>0</v>
      </c>
      <c r="AO113" s="114"/>
      <c r="AP113" s="120">
        <f t="shared" si="109"/>
        <v>0</v>
      </c>
      <c r="AQ113" s="119">
        <v>0</v>
      </c>
      <c r="AR113" s="114">
        <v>0</v>
      </c>
      <c r="AS113" s="120">
        <f t="shared" si="110"/>
        <v>0</v>
      </c>
      <c r="AT113" s="120">
        <f t="shared" si="111"/>
        <v>0</v>
      </c>
      <c r="AU113" s="120">
        <f t="shared" si="112"/>
        <v>0</v>
      </c>
      <c r="AV113" s="120">
        <f t="shared" si="113"/>
        <v>0</v>
      </c>
      <c r="AW113" s="117">
        <f t="shared" si="114"/>
        <v>0</v>
      </c>
      <c r="AX113" s="121">
        <f t="shared" si="115"/>
        <v>0</v>
      </c>
      <c r="AY113" s="57"/>
      <c r="AZ113" s="57">
        <v>0</v>
      </c>
      <c r="BA113" s="58">
        <v>0</v>
      </c>
      <c r="BB113" s="57">
        <v>0</v>
      </c>
      <c r="BC113" s="110">
        <v>0</v>
      </c>
      <c r="BD113" s="111">
        <f t="shared" si="116"/>
        <v>0</v>
      </c>
      <c r="BE113" s="37">
        <f t="shared" si="117"/>
        <v>0</v>
      </c>
      <c r="BF113" s="142">
        <f t="shared" si="118"/>
        <v>0</v>
      </c>
      <c r="BG113" s="37">
        <f t="shared" si="119"/>
        <v>0</v>
      </c>
      <c r="BH113" s="37">
        <f t="shared" si="120"/>
        <v>0</v>
      </c>
      <c r="BI113" s="37">
        <f t="shared" si="121"/>
        <v>0</v>
      </c>
      <c r="BJ113" s="37">
        <f t="shared" si="122"/>
        <v>0</v>
      </c>
      <c r="BK113" s="37">
        <f t="shared" si="123"/>
        <v>0</v>
      </c>
      <c r="BL113" s="37">
        <f t="shared" si="124"/>
        <v>0</v>
      </c>
      <c r="BM113" s="37">
        <f t="shared" si="125"/>
        <v>0</v>
      </c>
      <c r="BN113" s="37">
        <f t="shared" si="126"/>
        <v>0</v>
      </c>
      <c r="BO113" s="37">
        <f t="shared" si="127"/>
        <v>0</v>
      </c>
      <c r="BP113" s="37">
        <f t="shared" si="128"/>
        <v>0</v>
      </c>
      <c r="BQ113" s="37">
        <f t="shared" si="129"/>
        <v>0</v>
      </c>
      <c r="BR113" s="37">
        <f t="shared" si="130"/>
        <v>0</v>
      </c>
      <c r="BS113" s="37">
        <f t="shared" si="131"/>
        <v>0</v>
      </c>
      <c r="BT113" s="37">
        <f t="shared" si="132"/>
        <v>0</v>
      </c>
      <c r="BU113" s="37">
        <f t="shared" si="133"/>
        <v>0</v>
      </c>
      <c r="BV113" s="37">
        <f t="shared" si="134"/>
        <v>0</v>
      </c>
      <c r="BW113" s="37">
        <f t="shared" si="135"/>
        <v>0</v>
      </c>
      <c r="BX113" s="37">
        <f t="shared" si="136"/>
        <v>0</v>
      </c>
      <c r="BY113" s="141">
        <f t="shared" si="137"/>
        <v>0</v>
      </c>
      <c r="BZ113" s="113">
        <f t="shared" si="138"/>
        <v>0</v>
      </c>
      <c r="CA113" s="80"/>
      <c r="CB113" s="80"/>
    </row>
    <row r="114" spans="1:80" ht="13.5">
      <c r="A114" s="118"/>
      <c r="B114" s="118"/>
      <c r="C114" s="114"/>
      <c r="D114" s="137">
        <f t="shared" si="139"/>
        <v>0</v>
      </c>
      <c r="E114" s="114"/>
      <c r="F114" s="137">
        <f t="shared" si="140"/>
        <v>0</v>
      </c>
      <c r="G114" s="114"/>
      <c r="H114" s="137">
        <f t="shared" si="141"/>
        <v>0</v>
      </c>
      <c r="I114" s="114"/>
      <c r="J114" s="137">
        <f t="shared" si="142"/>
        <v>0</v>
      </c>
      <c r="K114" s="114"/>
      <c r="L114" s="120">
        <f t="shared" si="143"/>
        <v>0</v>
      </c>
      <c r="M114" s="120">
        <f t="shared" si="144"/>
        <v>0</v>
      </c>
      <c r="N114" s="117">
        <f t="shared" si="145"/>
        <v>0</v>
      </c>
      <c r="O114" s="117">
        <f t="shared" si="146"/>
        <v>0</v>
      </c>
      <c r="P114" s="117">
        <f t="shared" si="147"/>
        <v>0</v>
      </c>
      <c r="Q114" s="139">
        <f t="shared" si="148"/>
        <v>0</v>
      </c>
      <c r="R114" s="116"/>
      <c r="S114" s="115"/>
      <c r="T114" s="116"/>
      <c r="U114" s="115"/>
      <c r="V114" s="116"/>
      <c r="W114" s="115"/>
      <c r="X114" s="116"/>
      <c r="Y114" s="115">
        <f t="shared" si="149"/>
        <v>0</v>
      </c>
      <c r="Z114" s="115">
        <f t="shared" si="150"/>
        <v>0</v>
      </c>
      <c r="AA114" s="117">
        <f t="shared" si="151"/>
        <v>0</v>
      </c>
      <c r="AB114" s="117">
        <f t="shared" si="152"/>
        <v>0</v>
      </c>
      <c r="AC114" s="117">
        <f t="shared" si="153"/>
        <v>0</v>
      </c>
      <c r="AD114" s="138">
        <f t="shared" si="154"/>
        <v>0</v>
      </c>
      <c r="AE114" s="119"/>
      <c r="AF114" s="119"/>
      <c r="AG114" s="114"/>
      <c r="AH114" s="120">
        <f t="shared" si="155"/>
        <v>0</v>
      </c>
      <c r="AI114" s="119"/>
      <c r="AJ114" s="114"/>
      <c r="AK114" s="120">
        <f t="shared" si="107"/>
        <v>0</v>
      </c>
      <c r="AL114" s="119"/>
      <c r="AM114" s="114"/>
      <c r="AN114" s="115">
        <f t="shared" si="108"/>
        <v>0</v>
      </c>
      <c r="AO114" s="114"/>
      <c r="AP114" s="120">
        <f t="shared" si="109"/>
        <v>0</v>
      </c>
      <c r="AQ114" s="119">
        <v>0</v>
      </c>
      <c r="AR114" s="114">
        <v>0</v>
      </c>
      <c r="AS114" s="120">
        <f t="shared" si="110"/>
        <v>0</v>
      </c>
      <c r="AT114" s="120">
        <f t="shared" si="111"/>
        <v>0</v>
      </c>
      <c r="AU114" s="120">
        <f t="shared" si="112"/>
        <v>0</v>
      </c>
      <c r="AV114" s="120">
        <f t="shared" si="113"/>
        <v>0</v>
      </c>
      <c r="AW114" s="117">
        <f t="shared" si="114"/>
        <v>0</v>
      </c>
      <c r="AX114" s="121">
        <f t="shared" si="115"/>
        <v>0</v>
      </c>
      <c r="AY114" s="57"/>
      <c r="AZ114" s="57">
        <v>0</v>
      </c>
      <c r="BA114" s="58">
        <v>0</v>
      </c>
      <c r="BB114" s="57">
        <v>0</v>
      </c>
      <c r="BC114" s="110">
        <v>0</v>
      </c>
      <c r="BD114" s="111">
        <f t="shared" si="116"/>
        <v>0</v>
      </c>
      <c r="BE114" s="37">
        <f t="shared" si="117"/>
        <v>0</v>
      </c>
      <c r="BF114" s="142">
        <f t="shared" si="118"/>
        <v>0</v>
      </c>
      <c r="BG114" s="37">
        <f t="shared" si="119"/>
        <v>0</v>
      </c>
      <c r="BH114" s="37">
        <f t="shared" si="120"/>
        <v>0</v>
      </c>
      <c r="BI114" s="37">
        <f t="shared" si="121"/>
        <v>0</v>
      </c>
      <c r="BJ114" s="37">
        <f t="shared" si="122"/>
        <v>0</v>
      </c>
      <c r="BK114" s="37">
        <f t="shared" si="123"/>
        <v>0</v>
      </c>
      <c r="BL114" s="37">
        <f t="shared" si="124"/>
        <v>0</v>
      </c>
      <c r="BM114" s="37">
        <f t="shared" si="125"/>
        <v>0</v>
      </c>
      <c r="BN114" s="37">
        <f t="shared" si="126"/>
        <v>0</v>
      </c>
      <c r="BO114" s="37">
        <f t="shared" si="127"/>
        <v>0</v>
      </c>
      <c r="BP114" s="37">
        <f t="shared" si="128"/>
        <v>0</v>
      </c>
      <c r="BQ114" s="37">
        <f t="shared" si="129"/>
        <v>0</v>
      </c>
      <c r="BR114" s="37">
        <f t="shared" si="130"/>
        <v>0</v>
      </c>
      <c r="BS114" s="37">
        <f t="shared" si="131"/>
        <v>0</v>
      </c>
      <c r="BT114" s="37">
        <f t="shared" si="132"/>
        <v>0</v>
      </c>
      <c r="BU114" s="37">
        <f t="shared" si="133"/>
        <v>0</v>
      </c>
      <c r="BV114" s="37">
        <f t="shared" si="134"/>
        <v>0</v>
      </c>
      <c r="BW114" s="37">
        <f t="shared" si="135"/>
        <v>0</v>
      </c>
      <c r="BX114" s="37">
        <f t="shared" si="136"/>
        <v>0</v>
      </c>
      <c r="BY114" s="141">
        <f t="shared" si="137"/>
        <v>0</v>
      </c>
      <c r="BZ114" s="113">
        <f t="shared" si="138"/>
        <v>0</v>
      </c>
      <c r="CA114" s="80"/>
      <c r="CB114" s="80"/>
    </row>
    <row r="115" spans="1:80" ht="13.5">
      <c r="A115" s="118"/>
      <c r="B115" s="118"/>
      <c r="C115" s="114"/>
      <c r="D115" s="137">
        <f t="shared" si="139"/>
        <v>0</v>
      </c>
      <c r="E115" s="114"/>
      <c r="F115" s="137">
        <f t="shared" si="140"/>
        <v>0</v>
      </c>
      <c r="G115" s="114"/>
      <c r="H115" s="137">
        <f t="shared" si="141"/>
        <v>0</v>
      </c>
      <c r="I115" s="114"/>
      <c r="J115" s="137">
        <f t="shared" si="142"/>
        <v>0</v>
      </c>
      <c r="K115" s="114"/>
      <c r="L115" s="120">
        <f t="shared" si="143"/>
        <v>0</v>
      </c>
      <c r="M115" s="120">
        <f t="shared" si="144"/>
        <v>0</v>
      </c>
      <c r="N115" s="117">
        <f t="shared" si="145"/>
        <v>0</v>
      </c>
      <c r="O115" s="117">
        <f t="shared" si="146"/>
        <v>0</v>
      </c>
      <c r="P115" s="117">
        <f t="shared" si="147"/>
        <v>0</v>
      </c>
      <c r="Q115" s="139">
        <f t="shared" si="148"/>
        <v>0</v>
      </c>
      <c r="R115" s="116"/>
      <c r="S115" s="115"/>
      <c r="T115" s="116"/>
      <c r="U115" s="115"/>
      <c r="V115" s="116"/>
      <c r="W115" s="115"/>
      <c r="X115" s="116"/>
      <c r="Y115" s="115">
        <f t="shared" si="149"/>
        <v>0</v>
      </c>
      <c r="Z115" s="115">
        <f t="shared" si="150"/>
        <v>0</v>
      </c>
      <c r="AA115" s="117">
        <f t="shared" si="151"/>
        <v>0</v>
      </c>
      <c r="AB115" s="117">
        <f t="shared" si="152"/>
        <v>0</v>
      </c>
      <c r="AC115" s="117">
        <f t="shared" si="153"/>
        <v>0</v>
      </c>
      <c r="AD115" s="138">
        <f t="shared" si="154"/>
        <v>0</v>
      </c>
      <c r="AE115" s="119"/>
      <c r="AF115" s="119"/>
      <c r="AG115" s="114"/>
      <c r="AH115" s="120">
        <f t="shared" si="155"/>
        <v>0</v>
      </c>
      <c r="AI115" s="119"/>
      <c r="AJ115" s="114"/>
      <c r="AK115" s="120">
        <f t="shared" si="107"/>
        <v>0</v>
      </c>
      <c r="AL115" s="119"/>
      <c r="AM115" s="114"/>
      <c r="AN115" s="115">
        <f t="shared" si="108"/>
        <v>0</v>
      </c>
      <c r="AO115" s="114"/>
      <c r="AP115" s="120">
        <f t="shared" si="109"/>
        <v>0</v>
      </c>
      <c r="AQ115" s="119">
        <v>0</v>
      </c>
      <c r="AR115" s="114">
        <v>0</v>
      </c>
      <c r="AS115" s="120">
        <f t="shared" si="110"/>
        <v>0</v>
      </c>
      <c r="AT115" s="120">
        <f t="shared" si="111"/>
        <v>0</v>
      </c>
      <c r="AU115" s="120">
        <f t="shared" si="112"/>
        <v>0</v>
      </c>
      <c r="AV115" s="120">
        <f t="shared" si="113"/>
        <v>0</v>
      </c>
      <c r="AW115" s="117">
        <f t="shared" si="114"/>
        <v>0</v>
      </c>
      <c r="AX115" s="121">
        <f t="shared" si="115"/>
        <v>0</v>
      </c>
      <c r="AY115" s="57"/>
      <c r="AZ115" s="57">
        <v>0</v>
      </c>
      <c r="BA115" s="58">
        <v>0</v>
      </c>
      <c r="BB115" s="57">
        <v>0</v>
      </c>
      <c r="BC115" s="110">
        <v>0</v>
      </c>
      <c r="BD115" s="111">
        <f t="shared" si="116"/>
        <v>0</v>
      </c>
      <c r="BE115" s="37">
        <f t="shared" si="117"/>
        <v>0</v>
      </c>
      <c r="BF115" s="142">
        <f t="shared" si="118"/>
        <v>0</v>
      </c>
      <c r="BG115" s="37">
        <f t="shared" si="119"/>
        <v>0</v>
      </c>
      <c r="BH115" s="37">
        <f t="shared" si="120"/>
        <v>0</v>
      </c>
      <c r="BI115" s="37">
        <f t="shared" si="121"/>
        <v>0</v>
      </c>
      <c r="BJ115" s="37">
        <f t="shared" si="122"/>
        <v>0</v>
      </c>
      <c r="BK115" s="37">
        <f t="shared" si="123"/>
        <v>0</v>
      </c>
      <c r="BL115" s="37">
        <f t="shared" si="124"/>
        <v>0</v>
      </c>
      <c r="BM115" s="37">
        <f t="shared" si="125"/>
        <v>0</v>
      </c>
      <c r="BN115" s="37">
        <f t="shared" si="126"/>
        <v>0</v>
      </c>
      <c r="BO115" s="37">
        <f t="shared" si="127"/>
        <v>0</v>
      </c>
      <c r="BP115" s="37">
        <f t="shared" si="128"/>
        <v>0</v>
      </c>
      <c r="BQ115" s="37">
        <f t="shared" si="129"/>
        <v>0</v>
      </c>
      <c r="BR115" s="37">
        <f t="shared" si="130"/>
        <v>0</v>
      </c>
      <c r="BS115" s="37">
        <f t="shared" si="131"/>
        <v>0</v>
      </c>
      <c r="BT115" s="37">
        <f t="shared" si="132"/>
        <v>0</v>
      </c>
      <c r="BU115" s="37">
        <f t="shared" si="133"/>
        <v>0</v>
      </c>
      <c r="BV115" s="37">
        <f t="shared" si="134"/>
        <v>0</v>
      </c>
      <c r="BW115" s="37">
        <f t="shared" si="135"/>
        <v>0</v>
      </c>
      <c r="BX115" s="37">
        <f t="shared" si="136"/>
        <v>0</v>
      </c>
      <c r="BY115" s="141">
        <f t="shared" si="137"/>
        <v>0</v>
      </c>
      <c r="BZ115" s="113">
        <f t="shared" si="138"/>
        <v>0</v>
      </c>
      <c r="CA115" s="80"/>
      <c r="CB115" s="80"/>
    </row>
    <row r="116" spans="1:80" ht="13.5">
      <c r="A116" s="118"/>
      <c r="B116" s="118"/>
      <c r="C116" s="114"/>
      <c r="D116" s="137">
        <f t="shared" si="139"/>
        <v>0</v>
      </c>
      <c r="E116" s="114"/>
      <c r="F116" s="137">
        <f t="shared" si="140"/>
        <v>0</v>
      </c>
      <c r="G116" s="114"/>
      <c r="H116" s="137">
        <f t="shared" si="141"/>
        <v>0</v>
      </c>
      <c r="I116" s="114"/>
      <c r="J116" s="137">
        <f t="shared" si="142"/>
        <v>0</v>
      </c>
      <c r="K116" s="114"/>
      <c r="L116" s="120">
        <f t="shared" si="143"/>
        <v>0</v>
      </c>
      <c r="M116" s="120">
        <f t="shared" si="144"/>
        <v>0</v>
      </c>
      <c r="N116" s="117">
        <f t="shared" si="145"/>
        <v>0</v>
      </c>
      <c r="O116" s="117">
        <f t="shared" si="146"/>
        <v>0</v>
      </c>
      <c r="P116" s="117">
        <f t="shared" si="147"/>
        <v>0</v>
      </c>
      <c r="Q116" s="139">
        <f t="shared" si="148"/>
        <v>0</v>
      </c>
      <c r="R116" s="116"/>
      <c r="S116" s="115"/>
      <c r="T116" s="116"/>
      <c r="U116" s="115"/>
      <c r="V116" s="116"/>
      <c r="W116" s="115"/>
      <c r="X116" s="116"/>
      <c r="Y116" s="115">
        <f t="shared" si="149"/>
        <v>0</v>
      </c>
      <c r="Z116" s="115">
        <f t="shared" si="150"/>
        <v>0</v>
      </c>
      <c r="AA116" s="117">
        <f t="shared" si="151"/>
        <v>0</v>
      </c>
      <c r="AB116" s="117">
        <f t="shared" si="152"/>
        <v>0</v>
      </c>
      <c r="AC116" s="117">
        <f t="shared" si="153"/>
        <v>0</v>
      </c>
      <c r="AD116" s="138">
        <f t="shared" si="154"/>
        <v>0</v>
      </c>
      <c r="AE116" s="119"/>
      <c r="AF116" s="119"/>
      <c r="AG116" s="114"/>
      <c r="AH116" s="120">
        <f t="shared" si="155"/>
        <v>0</v>
      </c>
      <c r="AI116" s="119"/>
      <c r="AJ116" s="114"/>
      <c r="AK116" s="120">
        <f t="shared" si="107"/>
        <v>0</v>
      </c>
      <c r="AL116" s="119"/>
      <c r="AM116" s="114"/>
      <c r="AN116" s="115">
        <f t="shared" si="108"/>
        <v>0</v>
      </c>
      <c r="AO116" s="114"/>
      <c r="AP116" s="120">
        <f t="shared" si="109"/>
        <v>0</v>
      </c>
      <c r="AQ116" s="119">
        <v>0</v>
      </c>
      <c r="AR116" s="114">
        <v>0</v>
      </c>
      <c r="AS116" s="120">
        <f t="shared" si="110"/>
        <v>0</v>
      </c>
      <c r="AT116" s="120">
        <f t="shared" si="111"/>
        <v>0</v>
      </c>
      <c r="AU116" s="120">
        <f t="shared" si="112"/>
        <v>0</v>
      </c>
      <c r="AV116" s="120">
        <f t="shared" si="113"/>
        <v>0</v>
      </c>
      <c r="AW116" s="117">
        <f t="shared" si="114"/>
        <v>0</v>
      </c>
      <c r="AX116" s="121">
        <f t="shared" si="115"/>
        <v>0</v>
      </c>
      <c r="AY116" s="57"/>
      <c r="AZ116" s="57">
        <v>0</v>
      </c>
      <c r="BA116" s="58">
        <v>0</v>
      </c>
      <c r="BB116" s="57">
        <v>0</v>
      </c>
      <c r="BC116" s="110">
        <v>0</v>
      </c>
      <c r="BD116" s="111">
        <f t="shared" si="116"/>
        <v>0</v>
      </c>
      <c r="BE116" s="37">
        <f t="shared" si="117"/>
        <v>0</v>
      </c>
      <c r="BF116" s="142">
        <f t="shared" si="118"/>
        <v>0</v>
      </c>
      <c r="BG116" s="37">
        <f t="shared" si="119"/>
        <v>0</v>
      </c>
      <c r="BH116" s="37">
        <f t="shared" si="120"/>
        <v>0</v>
      </c>
      <c r="BI116" s="37">
        <f t="shared" si="121"/>
        <v>0</v>
      </c>
      <c r="BJ116" s="37">
        <f t="shared" si="122"/>
        <v>0</v>
      </c>
      <c r="BK116" s="37">
        <f t="shared" si="123"/>
        <v>0</v>
      </c>
      <c r="BL116" s="37">
        <f t="shared" si="124"/>
        <v>0</v>
      </c>
      <c r="BM116" s="37">
        <f t="shared" si="125"/>
        <v>0</v>
      </c>
      <c r="BN116" s="37">
        <f t="shared" si="126"/>
        <v>0</v>
      </c>
      <c r="BO116" s="37">
        <f t="shared" si="127"/>
        <v>0</v>
      </c>
      <c r="BP116" s="37">
        <f t="shared" si="128"/>
        <v>0</v>
      </c>
      <c r="BQ116" s="37">
        <f t="shared" si="129"/>
        <v>0</v>
      </c>
      <c r="BR116" s="37">
        <f t="shared" si="130"/>
        <v>0</v>
      </c>
      <c r="BS116" s="37">
        <f t="shared" si="131"/>
        <v>0</v>
      </c>
      <c r="BT116" s="37">
        <f t="shared" si="132"/>
        <v>0</v>
      </c>
      <c r="BU116" s="37">
        <f t="shared" si="133"/>
        <v>0</v>
      </c>
      <c r="BV116" s="37">
        <f t="shared" si="134"/>
        <v>0</v>
      </c>
      <c r="BW116" s="37">
        <f t="shared" si="135"/>
        <v>0</v>
      </c>
      <c r="BX116" s="37">
        <f t="shared" si="136"/>
        <v>0</v>
      </c>
      <c r="BY116" s="141">
        <f t="shared" si="137"/>
        <v>0</v>
      </c>
      <c r="BZ116" s="113">
        <f t="shared" si="138"/>
        <v>0</v>
      </c>
      <c r="CA116" s="80"/>
      <c r="CB116" s="80"/>
    </row>
    <row r="117" spans="1:80" ht="13.5">
      <c r="A117" s="118"/>
      <c r="B117" s="118"/>
      <c r="C117" s="114"/>
      <c r="D117" s="137">
        <f t="shared" si="139"/>
        <v>0</v>
      </c>
      <c r="E117" s="114"/>
      <c r="F117" s="137">
        <f t="shared" si="140"/>
        <v>0</v>
      </c>
      <c r="G117" s="114"/>
      <c r="H117" s="137">
        <f t="shared" si="141"/>
        <v>0</v>
      </c>
      <c r="I117" s="114"/>
      <c r="J117" s="137">
        <f t="shared" si="142"/>
        <v>0</v>
      </c>
      <c r="K117" s="114"/>
      <c r="L117" s="120">
        <f t="shared" si="143"/>
        <v>0</v>
      </c>
      <c r="M117" s="120">
        <f t="shared" si="144"/>
        <v>0</v>
      </c>
      <c r="N117" s="117">
        <f t="shared" si="145"/>
        <v>0</v>
      </c>
      <c r="O117" s="117">
        <f t="shared" si="146"/>
        <v>0</v>
      </c>
      <c r="P117" s="117">
        <f t="shared" si="147"/>
        <v>0</v>
      </c>
      <c r="Q117" s="139">
        <f t="shared" si="148"/>
        <v>0</v>
      </c>
      <c r="R117" s="116"/>
      <c r="S117" s="115"/>
      <c r="T117" s="116"/>
      <c r="U117" s="115"/>
      <c r="V117" s="116"/>
      <c r="W117" s="115"/>
      <c r="X117" s="116"/>
      <c r="Y117" s="115">
        <f t="shared" si="149"/>
        <v>0</v>
      </c>
      <c r="Z117" s="115">
        <f t="shared" si="150"/>
        <v>0</v>
      </c>
      <c r="AA117" s="117">
        <f t="shared" si="151"/>
        <v>0</v>
      </c>
      <c r="AB117" s="117">
        <f t="shared" si="152"/>
        <v>0</v>
      </c>
      <c r="AC117" s="117">
        <f t="shared" si="153"/>
        <v>0</v>
      </c>
      <c r="AD117" s="138">
        <f t="shared" si="154"/>
        <v>0</v>
      </c>
      <c r="AE117" s="119"/>
      <c r="AF117" s="119"/>
      <c r="AG117" s="114"/>
      <c r="AH117" s="120">
        <f t="shared" si="155"/>
        <v>0</v>
      </c>
      <c r="AI117" s="119"/>
      <c r="AJ117" s="114"/>
      <c r="AK117" s="120">
        <f t="shared" si="107"/>
        <v>0</v>
      </c>
      <c r="AL117" s="119"/>
      <c r="AM117" s="114"/>
      <c r="AN117" s="115">
        <f t="shared" si="108"/>
        <v>0</v>
      </c>
      <c r="AO117" s="114"/>
      <c r="AP117" s="120">
        <f t="shared" si="109"/>
        <v>0</v>
      </c>
      <c r="AQ117" s="119">
        <v>0</v>
      </c>
      <c r="AR117" s="114">
        <v>0</v>
      </c>
      <c r="AS117" s="120">
        <f t="shared" si="110"/>
        <v>0</v>
      </c>
      <c r="AT117" s="120">
        <f t="shared" si="111"/>
        <v>0</v>
      </c>
      <c r="AU117" s="120">
        <f t="shared" si="112"/>
        <v>0</v>
      </c>
      <c r="AV117" s="120">
        <f t="shared" si="113"/>
        <v>0</v>
      </c>
      <c r="AW117" s="117">
        <f t="shared" si="114"/>
        <v>0</v>
      </c>
      <c r="AX117" s="121">
        <f t="shared" si="115"/>
        <v>0</v>
      </c>
      <c r="AY117" s="57"/>
      <c r="AZ117" s="57">
        <v>0</v>
      </c>
      <c r="BA117" s="58">
        <v>0</v>
      </c>
      <c r="BB117" s="57">
        <v>0</v>
      </c>
      <c r="BC117" s="110">
        <v>0</v>
      </c>
      <c r="BD117" s="111">
        <f t="shared" si="116"/>
        <v>0</v>
      </c>
      <c r="BE117" s="37">
        <f t="shared" si="117"/>
        <v>0</v>
      </c>
      <c r="BF117" s="142">
        <f t="shared" si="118"/>
        <v>0</v>
      </c>
      <c r="BG117" s="37">
        <f t="shared" si="119"/>
        <v>0</v>
      </c>
      <c r="BH117" s="37">
        <f t="shared" si="120"/>
        <v>0</v>
      </c>
      <c r="BI117" s="37">
        <f t="shared" si="121"/>
        <v>0</v>
      </c>
      <c r="BJ117" s="37">
        <f t="shared" si="122"/>
        <v>0</v>
      </c>
      <c r="BK117" s="37">
        <f t="shared" si="123"/>
        <v>0</v>
      </c>
      <c r="BL117" s="37">
        <f t="shared" si="124"/>
        <v>0</v>
      </c>
      <c r="BM117" s="37">
        <f t="shared" si="125"/>
        <v>0</v>
      </c>
      <c r="BN117" s="37">
        <f t="shared" si="126"/>
        <v>0</v>
      </c>
      <c r="BO117" s="37">
        <f t="shared" si="127"/>
        <v>0</v>
      </c>
      <c r="BP117" s="37">
        <f t="shared" si="128"/>
        <v>0</v>
      </c>
      <c r="BQ117" s="37">
        <f t="shared" si="129"/>
        <v>0</v>
      </c>
      <c r="BR117" s="37">
        <f t="shared" si="130"/>
        <v>0</v>
      </c>
      <c r="BS117" s="37">
        <f t="shared" si="131"/>
        <v>0</v>
      </c>
      <c r="BT117" s="37">
        <f t="shared" si="132"/>
        <v>0</v>
      </c>
      <c r="BU117" s="37">
        <f t="shared" si="133"/>
        <v>0</v>
      </c>
      <c r="BV117" s="37">
        <f t="shared" si="134"/>
        <v>0</v>
      </c>
      <c r="BW117" s="37">
        <f t="shared" si="135"/>
        <v>0</v>
      </c>
      <c r="BX117" s="37">
        <f t="shared" si="136"/>
        <v>0</v>
      </c>
      <c r="BY117" s="141">
        <f t="shared" si="137"/>
        <v>0</v>
      </c>
      <c r="BZ117" s="113">
        <f t="shared" si="138"/>
        <v>0</v>
      </c>
      <c r="CA117" s="80"/>
      <c r="CB117" s="80"/>
    </row>
    <row r="118" spans="1:80" ht="13.5">
      <c r="A118" s="118"/>
      <c r="B118" s="118"/>
      <c r="C118" s="114"/>
      <c r="D118" s="137">
        <f t="shared" si="139"/>
        <v>0</v>
      </c>
      <c r="E118" s="114"/>
      <c r="F118" s="137">
        <f t="shared" si="140"/>
        <v>0</v>
      </c>
      <c r="G118" s="114"/>
      <c r="H118" s="137">
        <f t="shared" si="141"/>
        <v>0</v>
      </c>
      <c r="I118" s="114"/>
      <c r="J118" s="137">
        <f t="shared" si="142"/>
        <v>0</v>
      </c>
      <c r="K118" s="114"/>
      <c r="L118" s="120">
        <f t="shared" si="143"/>
        <v>0</v>
      </c>
      <c r="M118" s="120">
        <f t="shared" si="144"/>
        <v>0</v>
      </c>
      <c r="N118" s="117">
        <f t="shared" si="145"/>
        <v>0</v>
      </c>
      <c r="O118" s="117">
        <f t="shared" si="146"/>
        <v>0</v>
      </c>
      <c r="P118" s="117">
        <f t="shared" si="147"/>
        <v>0</v>
      </c>
      <c r="Q118" s="139">
        <f t="shared" si="148"/>
        <v>0</v>
      </c>
      <c r="R118" s="116"/>
      <c r="S118" s="115"/>
      <c r="T118" s="116"/>
      <c r="U118" s="115"/>
      <c r="V118" s="116"/>
      <c r="W118" s="115"/>
      <c r="X118" s="116"/>
      <c r="Y118" s="115">
        <f t="shared" si="149"/>
        <v>0</v>
      </c>
      <c r="Z118" s="115">
        <f t="shared" si="150"/>
        <v>0</v>
      </c>
      <c r="AA118" s="117">
        <f t="shared" si="151"/>
        <v>0</v>
      </c>
      <c r="AB118" s="117">
        <f t="shared" si="152"/>
        <v>0</v>
      </c>
      <c r="AC118" s="117">
        <f t="shared" si="153"/>
        <v>0</v>
      </c>
      <c r="AD118" s="138">
        <f t="shared" si="154"/>
        <v>0</v>
      </c>
      <c r="AE118" s="119"/>
      <c r="AF118" s="119"/>
      <c r="AG118" s="114"/>
      <c r="AH118" s="120">
        <f t="shared" si="155"/>
        <v>0</v>
      </c>
      <c r="AI118" s="119"/>
      <c r="AJ118" s="114"/>
      <c r="AK118" s="120">
        <f t="shared" si="107"/>
        <v>0</v>
      </c>
      <c r="AL118" s="119"/>
      <c r="AM118" s="114"/>
      <c r="AN118" s="115">
        <f t="shared" si="108"/>
        <v>0</v>
      </c>
      <c r="AO118" s="114"/>
      <c r="AP118" s="120">
        <f t="shared" si="109"/>
        <v>0</v>
      </c>
      <c r="AQ118" s="119">
        <v>0</v>
      </c>
      <c r="AR118" s="114">
        <v>0</v>
      </c>
      <c r="AS118" s="120">
        <f t="shared" si="110"/>
        <v>0</v>
      </c>
      <c r="AT118" s="120">
        <f t="shared" si="111"/>
        <v>0</v>
      </c>
      <c r="AU118" s="120">
        <f t="shared" si="112"/>
        <v>0</v>
      </c>
      <c r="AV118" s="120">
        <f t="shared" si="113"/>
        <v>0</v>
      </c>
      <c r="AW118" s="117">
        <f t="shared" si="114"/>
        <v>0</v>
      </c>
      <c r="AX118" s="121">
        <f t="shared" si="115"/>
        <v>0</v>
      </c>
      <c r="AY118" s="57"/>
      <c r="AZ118" s="57">
        <v>0</v>
      </c>
      <c r="BA118" s="58">
        <v>0</v>
      </c>
      <c r="BB118" s="57">
        <v>0</v>
      </c>
      <c r="BC118" s="110">
        <v>0</v>
      </c>
      <c r="BD118" s="111">
        <f t="shared" si="116"/>
        <v>0</v>
      </c>
      <c r="BE118" s="37">
        <f t="shared" si="117"/>
        <v>0</v>
      </c>
      <c r="BF118" s="142">
        <f t="shared" si="118"/>
        <v>0</v>
      </c>
      <c r="BG118" s="37">
        <f t="shared" si="119"/>
        <v>0</v>
      </c>
      <c r="BH118" s="37">
        <f t="shared" si="120"/>
        <v>0</v>
      </c>
      <c r="BI118" s="37">
        <f t="shared" si="121"/>
        <v>0</v>
      </c>
      <c r="BJ118" s="37">
        <f t="shared" si="122"/>
        <v>0</v>
      </c>
      <c r="BK118" s="37">
        <f t="shared" si="123"/>
        <v>0</v>
      </c>
      <c r="BL118" s="37">
        <f t="shared" si="124"/>
        <v>0</v>
      </c>
      <c r="BM118" s="37">
        <f t="shared" si="125"/>
        <v>0</v>
      </c>
      <c r="BN118" s="37">
        <f t="shared" si="126"/>
        <v>0</v>
      </c>
      <c r="BO118" s="37">
        <f t="shared" si="127"/>
        <v>0</v>
      </c>
      <c r="BP118" s="37">
        <f t="shared" si="128"/>
        <v>0</v>
      </c>
      <c r="BQ118" s="37">
        <f t="shared" si="129"/>
        <v>0</v>
      </c>
      <c r="BR118" s="37">
        <f t="shared" si="130"/>
        <v>0</v>
      </c>
      <c r="BS118" s="37">
        <f t="shared" si="131"/>
        <v>0</v>
      </c>
      <c r="BT118" s="37">
        <f t="shared" si="132"/>
        <v>0</v>
      </c>
      <c r="BU118" s="37">
        <f t="shared" si="133"/>
        <v>0</v>
      </c>
      <c r="BV118" s="37">
        <f t="shared" si="134"/>
        <v>0</v>
      </c>
      <c r="BW118" s="37">
        <f t="shared" si="135"/>
        <v>0</v>
      </c>
      <c r="BX118" s="37">
        <f t="shared" si="136"/>
        <v>0</v>
      </c>
      <c r="BY118" s="141">
        <f t="shared" si="137"/>
        <v>0</v>
      </c>
      <c r="BZ118" s="113">
        <f t="shared" si="138"/>
        <v>0</v>
      </c>
      <c r="CA118" s="80"/>
      <c r="CB118" s="80"/>
    </row>
    <row r="119" spans="1:80" ht="13.5">
      <c r="A119" s="118"/>
      <c r="B119" s="118"/>
      <c r="C119" s="114"/>
      <c r="D119" s="137">
        <f t="shared" si="139"/>
        <v>0</v>
      </c>
      <c r="E119" s="114"/>
      <c r="F119" s="137">
        <f t="shared" si="140"/>
        <v>0</v>
      </c>
      <c r="G119" s="114"/>
      <c r="H119" s="137">
        <f t="shared" si="141"/>
        <v>0</v>
      </c>
      <c r="I119" s="114"/>
      <c r="J119" s="137">
        <f t="shared" si="142"/>
        <v>0</v>
      </c>
      <c r="K119" s="114"/>
      <c r="L119" s="120">
        <f t="shared" si="143"/>
        <v>0</v>
      </c>
      <c r="M119" s="120">
        <f t="shared" si="144"/>
        <v>0</v>
      </c>
      <c r="N119" s="117">
        <f t="shared" si="145"/>
        <v>0</v>
      </c>
      <c r="O119" s="117">
        <f t="shared" si="146"/>
        <v>0</v>
      </c>
      <c r="P119" s="117">
        <f t="shared" si="147"/>
        <v>0</v>
      </c>
      <c r="Q119" s="139">
        <f t="shared" si="148"/>
        <v>0</v>
      </c>
      <c r="R119" s="116"/>
      <c r="S119" s="115"/>
      <c r="T119" s="116"/>
      <c r="U119" s="115"/>
      <c r="V119" s="116"/>
      <c r="W119" s="115"/>
      <c r="X119" s="116"/>
      <c r="Y119" s="115">
        <f t="shared" si="149"/>
        <v>0</v>
      </c>
      <c r="Z119" s="115">
        <f t="shared" si="150"/>
        <v>0</v>
      </c>
      <c r="AA119" s="117">
        <f t="shared" si="151"/>
        <v>0</v>
      </c>
      <c r="AB119" s="117">
        <f t="shared" si="152"/>
        <v>0</v>
      </c>
      <c r="AC119" s="117">
        <f t="shared" si="153"/>
        <v>0</v>
      </c>
      <c r="AD119" s="138">
        <f t="shared" si="154"/>
        <v>0</v>
      </c>
      <c r="AE119" s="119"/>
      <c r="AF119" s="119"/>
      <c r="AG119" s="114"/>
      <c r="AH119" s="120">
        <f t="shared" si="155"/>
        <v>0</v>
      </c>
      <c r="AI119" s="119"/>
      <c r="AJ119" s="114"/>
      <c r="AK119" s="120">
        <f t="shared" si="107"/>
        <v>0</v>
      </c>
      <c r="AL119" s="119"/>
      <c r="AM119" s="114"/>
      <c r="AN119" s="115">
        <f t="shared" si="108"/>
        <v>0</v>
      </c>
      <c r="AO119" s="114"/>
      <c r="AP119" s="120">
        <f t="shared" si="109"/>
        <v>0</v>
      </c>
      <c r="AQ119" s="119">
        <v>0</v>
      </c>
      <c r="AR119" s="114">
        <v>0</v>
      </c>
      <c r="AS119" s="120">
        <f t="shared" si="110"/>
        <v>0</v>
      </c>
      <c r="AT119" s="120">
        <f t="shared" si="111"/>
        <v>0</v>
      </c>
      <c r="AU119" s="120">
        <f t="shared" si="112"/>
        <v>0</v>
      </c>
      <c r="AV119" s="120">
        <f t="shared" si="113"/>
        <v>0</v>
      </c>
      <c r="AW119" s="117">
        <f t="shared" si="114"/>
        <v>0</v>
      </c>
      <c r="AX119" s="121">
        <f t="shared" si="115"/>
        <v>0</v>
      </c>
      <c r="AY119" s="57"/>
      <c r="AZ119" s="57">
        <v>0</v>
      </c>
      <c r="BA119" s="58">
        <v>0</v>
      </c>
      <c r="BB119" s="57">
        <v>0</v>
      </c>
      <c r="BC119" s="110">
        <v>0</v>
      </c>
      <c r="BD119" s="111">
        <f t="shared" si="116"/>
        <v>0</v>
      </c>
      <c r="BE119" s="37">
        <f t="shared" si="117"/>
        <v>0</v>
      </c>
      <c r="BF119" s="142">
        <f t="shared" si="118"/>
        <v>0</v>
      </c>
      <c r="BG119" s="37">
        <f t="shared" si="119"/>
        <v>0</v>
      </c>
      <c r="BH119" s="37">
        <f t="shared" si="120"/>
        <v>0</v>
      </c>
      <c r="BI119" s="37">
        <f t="shared" si="121"/>
        <v>0</v>
      </c>
      <c r="BJ119" s="37">
        <f t="shared" si="122"/>
        <v>0</v>
      </c>
      <c r="BK119" s="37">
        <f t="shared" si="123"/>
        <v>0</v>
      </c>
      <c r="BL119" s="37">
        <f t="shared" si="124"/>
        <v>0</v>
      </c>
      <c r="BM119" s="37">
        <f t="shared" si="125"/>
        <v>0</v>
      </c>
      <c r="BN119" s="37">
        <f t="shared" si="126"/>
        <v>0</v>
      </c>
      <c r="BO119" s="37">
        <f t="shared" si="127"/>
        <v>0</v>
      </c>
      <c r="BP119" s="37">
        <f t="shared" si="128"/>
        <v>0</v>
      </c>
      <c r="BQ119" s="37">
        <f t="shared" si="129"/>
        <v>0</v>
      </c>
      <c r="BR119" s="37">
        <f t="shared" si="130"/>
        <v>0</v>
      </c>
      <c r="BS119" s="37">
        <f t="shared" si="131"/>
        <v>0</v>
      </c>
      <c r="BT119" s="37">
        <f t="shared" si="132"/>
        <v>0</v>
      </c>
      <c r="BU119" s="37">
        <f t="shared" si="133"/>
        <v>0</v>
      </c>
      <c r="BV119" s="37">
        <f t="shared" si="134"/>
        <v>0</v>
      </c>
      <c r="BW119" s="37">
        <f t="shared" si="135"/>
        <v>0</v>
      </c>
      <c r="BX119" s="37">
        <f t="shared" si="136"/>
        <v>0</v>
      </c>
      <c r="BY119" s="141">
        <f t="shared" si="137"/>
        <v>0</v>
      </c>
      <c r="BZ119" s="113">
        <f t="shared" si="138"/>
        <v>0</v>
      </c>
      <c r="CA119" s="80"/>
      <c r="CB119" s="80"/>
    </row>
    <row r="120" spans="1:80" ht="13.5">
      <c r="A120" s="118"/>
      <c r="B120" s="118"/>
      <c r="C120" s="114"/>
      <c r="D120" s="137">
        <f t="shared" si="139"/>
        <v>0</v>
      </c>
      <c r="E120" s="114"/>
      <c r="F120" s="137">
        <f t="shared" si="140"/>
        <v>0</v>
      </c>
      <c r="G120" s="114"/>
      <c r="H120" s="137">
        <f t="shared" si="141"/>
        <v>0</v>
      </c>
      <c r="I120" s="114"/>
      <c r="J120" s="137">
        <f t="shared" si="142"/>
        <v>0</v>
      </c>
      <c r="K120" s="114"/>
      <c r="L120" s="120">
        <f t="shared" si="143"/>
        <v>0</v>
      </c>
      <c r="M120" s="120">
        <f t="shared" si="144"/>
        <v>0</v>
      </c>
      <c r="N120" s="117">
        <f t="shared" si="145"/>
        <v>0</v>
      </c>
      <c r="O120" s="117">
        <f t="shared" si="146"/>
        <v>0</v>
      </c>
      <c r="P120" s="117">
        <f t="shared" si="147"/>
        <v>0</v>
      </c>
      <c r="Q120" s="139">
        <f t="shared" si="148"/>
        <v>0</v>
      </c>
      <c r="R120" s="116"/>
      <c r="S120" s="115"/>
      <c r="T120" s="116"/>
      <c r="U120" s="115"/>
      <c r="V120" s="116"/>
      <c r="W120" s="115"/>
      <c r="X120" s="116"/>
      <c r="Y120" s="115">
        <f t="shared" si="149"/>
        <v>0</v>
      </c>
      <c r="Z120" s="115">
        <f t="shared" si="150"/>
        <v>0</v>
      </c>
      <c r="AA120" s="117">
        <f t="shared" si="151"/>
        <v>0</v>
      </c>
      <c r="AB120" s="117">
        <f t="shared" si="152"/>
        <v>0</v>
      </c>
      <c r="AC120" s="117">
        <f t="shared" si="153"/>
        <v>0</v>
      </c>
      <c r="AD120" s="138">
        <f t="shared" si="154"/>
        <v>0</v>
      </c>
      <c r="AE120" s="119"/>
      <c r="AF120" s="119"/>
      <c r="AG120" s="114"/>
      <c r="AH120" s="120">
        <f t="shared" si="155"/>
        <v>0</v>
      </c>
      <c r="AI120" s="119"/>
      <c r="AJ120" s="114"/>
      <c r="AK120" s="120">
        <f t="shared" si="107"/>
        <v>0</v>
      </c>
      <c r="AL120" s="119"/>
      <c r="AM120" s="114"/>
      <c r="AN120" s="115">
        <f t="shared" si="108"/>
        <v>0</v>
      </c>
      <c r="AO120" s="114"/>
      <c r="AP120" s="120">
        <f t="shared" si="109"/>
        <v>0</v>
      </c>
      <c r="AQ120" s="119">
        <v>0</v>
      </c>
      <c r="AR120" s="114">
        <v>0</v>
      </c>
      <c r="AS120" s="120">
        <f t="shared" si="110"/>
        <v>0</v>
      </c>
      <c r="AT120" s="120">
        <f t="shared" si="111"/>
        <v>0</v>
      </c>
      <c r="AU120" s="120">
        <f t="shared" si="112"/>
        <v>0</v>
      </c>
      <c r="AV120" s="120">
        <f t="shared" si="113"/>
        <v>0</v>
      </c>
      <c r="AW120" s="117">
        <f t="shared" si="114"/>
        <v>0</v>
      </c>
      <c r="AX120" s="121">
        <f t="shared" si="115"/>
        <v>0</v>
      </c>
      <c r="AY120" s="57"/>
      <c r="AZ120" s="57">
        <v>0</v>
      </c>
      <c r="BA120" s="58">
        <v>0</v>
      </c>
      <c r="BB120" s="57">
        <v>0</v>
      </c>
      <c r="BC120" s="110">
        <v>0</v>
      </c>
      <c r="BD120" s="111">
        <f t="shared" si="116"/>
        <v>0</v>
      </c>
      <c r="BE120" s="37">
        <f t="shared" si="117"/>
        <v>0</v>
      </c>
      <c r="BF120" s="142">
        <f t="shared" si="118"/>
        <v>0</v>
      </c>
      <c r="BG120" s="37">
        <f t="shared" si="119"/>
        <v>0</v>
      </c>
      <c r="BH120" s="37">
        <f t="shared" si="120"/>
        <v>0</v>
      </c>
      <c r="BI120" s="37">
        <f t="shared" si="121"/>
        <v>0</v>
      </c>
      <c r="BJ120" s="37">
        <f t="shared" si="122"/>
        <v>0</v>
      </c>
      <c r="BK120" s="37">
        <f t="shared" si="123"/>
        <v>0</v>
      </c>
      <c r="BL120" s="37">
        <f t="shared" si="124"/>
        <v>0</v>
      </c>
      <c r="BM120" s="37">
        <f t="shared" si="125"/>
        <v>0</v>
      </c>
      <c r="BN120" s="37">
        <f t="shared" si="126"/>
        <v>0</v>
      </c>
      <c r="BO120" s="37">
        <f t="shared" si="127"/>
        <v>0</v>
      </c>
      <c r="BP120" s="37">
        <f t="shared" si="128"/>
        <v>0</v>
      </c>
      <c r="BQ120" s="37">
        <f t="shared" si="129"/>
        <v>0</v>
      </c>
      <c r="BR120" s="37">
        <f t="shared" si="130"/>
        <v>0</v>
      </c>
      <c r="BS120" s="37">
        <f t="shared" si="131"/>
        <v>0</v>
      </c>
      <c r="BT120" s="37">
        <f t="shared" si="132"/>
        <v>0</v>
      </c>
      <c r="BU120" s="37">
        <f t="shared" si="133"/>
        <v>0</v>
      </c>
      <c r="BV120" s="37">
        <f t="shared" si="134"/>
        <v>0</v>
      </c>
      <c r="BW120" s="37">
        <f t="shared" si="135"/>
        <v>0</v>
      </c>
      <c r="BX120" s="37">
        <f t="shared" si="136"/>
        <v>0</v>
      </c>
      <c r="BY120" s="141">
        <f t="shared" si="137"/>
        <v>0</v>
      </c>
      <c r="BZ120" s="113">
        <f t="shared" si="138"/>
        <v>0</v>
      </c>
      <c r="CA120" s="80"/>
      <c r="CB120" s="80"/>
    </row>
    <row r="121" spans="1:80" ht="13.5">
      <c r="A121" s="118"/>
      <c r="B121" s="118"/>
      <c r="C121" s="114"/>
      <c r="D121" s="137">
        <f t="shared" si="139"/>
        <v>0</v>
      </c>
      <c r="E121" s="114"/>
      <c r="F121" s="137">
        <f t="shared" si="140"/>
        <v>0</v>
      </c>
      <c r="G121" s="114"/>
      <c r="H121" s="137">
        <f t="shared" si="141"/>
        <v>0</v>
      </c>
      <c r="I121" s="114"/>
      <c r="J121" s="137">
        <f t="shared" si="142"/>
        <v>0</v>
      </c>
      <c r="K121" s="114"/>
      <c r="L121" s="120">
        <f t="shared" si="143"/>
        <v>0</v>
      </c>
      <c r="M121" s="120">
        <f t="shared" si="144"/>
        <v>0</v>
      </c>
      <c r="N121" s="117">
        <f t="shared" si="145"/>
        <v>0</v>
      </c>
      <c r="O121" s="117">
        <f t="shared" si="146"/>
        <v>0</v>
      </c>
      <c r="P121" s="117">
        <f t="shared" si="147"/>
        <v>0</v>
      </c>
      <c r="Q121" s="139">
        <f t="shared" si="148"/>
        <v>0</v>
      </c>
      <c r="R121" s="116"/>
      <c r="S121" s="115"/>
      <c r="T121" s="116"/>
      <c r="U121" s="115"/>
      <c r="V121" s="116"/>
      <c r="W121" s="115"/>
      <c r="X121" s="116"/>
      <c r="Y121" s="115">
        <f t="shared" si="149"/>
        <v>0</v>
      </c>
      <c r="Z121" s="115">
        <f t="shared" si="150"/>
        <v>0</v>
      </c>
      <c r="AA121" s="117">
        <f t="shared" si="151"/>
        <v>0</v>
      </c>
      <c r="AB121" s="117">
        <f t="shared" si="152"/>
        <v>0</v>
      </c>
      <c r="AC121" s="117">
        <f t="shared" si="153"/>
        <v>0</v>
      </c>
      <c r="AD121" s="138">
        <f t="shared" si="154"/>
        <v>0</v>
      </c>
      <c r="AE121" s="119"/>
      <c r="AF121" s="119"/>
      <c r="AG121" s="114"/>
      <c r="AH121" s="120">
        <f t="shared" si="155"/>
        <v>0</v>
      </c>
      <c r="AI121" s="119"/>
      <c r="AJ121" s="114"/>
      <c r="AK121" s="120">
        <f t="shared" si="107"/>
        <v>0</v>
      </c>
      <c r="AL121" s="119"/>
      <c r="AM121" s="114"/>
      <c r="AN121" s="115">
        <f t="shared" si="108"/>
        <v>0</v>
      </c>
      <c r="AO121" s="114"/>
      <c r="AP121" s="120">
        <f t="shared" si="109"/>
        <v>0</v>
      </c>
      <c r="AQ121" s="119">
        <v>0</v>
      </c>
      <c r="AR121" s="114">
        <v>0</v>
      </c>
      <c r="AS121" s="120">
        <f t="shared" si="110"/>
        <v>0</v>
      </c>
      <c r="AT121" s="120">
        <f t="shared" si="111"/>
        <v>0</v>
      </c>
      <c r="AU121" s="120">
        <f t="shared" si="112"/>
        <v>0</v>
      </c>
      <c r="AV121" s="120">
        <f t="shared" si="113"/>
        <v>0</v>
      </c>
      <c r="AW121" s="117">
        <f t="shared" si="114"/>
        <v>0</v>
      </c>
      <c r="AX121" s="121">
        <f t="shared" si="115"/>
        <v>0</v>
      </c>
      <c r="AY121" s="57"/>
      <c r="AZ121" s="57">
        <v>0</v>
      </c>
      <c r="BA121" s="58">
        <v>0</v>
      </c>
      <c r="BB121" s="57">
        <v>0</v>
      </c>
      <c r="BC121" s="110">
        <v>0</v>
      </c>
      <c r="BD121" s="111">
        <f t="shared" si="116"/>
        <v>0</v>
      </c>
      <c r="BE121" s="37">
        <f t="shared" si="117"/>
        <v>0</v>
      </c>
      <c r="BF121" s="142">
        <f t="shared" si="118"/>
        <v>0</v>
      </c>
      <c r="BG121" s="37">
        <f t="shared" si="119"/>
        <v>0</v>
      </c>
      <c r="BH121" s="37">
        <f t="shared" si="120"/>
        <v>0</v>
      </c>
      <c r="BI121" s="37">
        <f t="shared" si="121"/>
        <v>0</v>
      </c>
      <c r="BJ121" s="37">
        <f t="shared" si="122"/>
        <v>0</v>
      </c>
      <c r="BK121" s="37">
        <f t="shared" si="123"/>
        <v>0</v>
      </c>
      <c r="BL121" s="37">
        <f t="shared" si="124"/>
        <v>0</v>
      </c>
      <c r="BM121" s="37">
        <f t="shared" si="125"/>
        <v>0</v>
      </c>
      <c r="BN121" s="37">
        <f t="shared" si="126"/>
        <v>0</v>
      </c>
      <c r="BO121" s="37">
        <f t="shared" si="127"/>
        <v>0</v>
      </c>
      <c r="BP121" s="37">
        <f t="shared" si="128"/>
        <v>0</v>
      </c>
      <c r="BQ121" s="37">
        <f t="shared" si="129"/>
        <v>0</v>
      </c>
      <c r="BR121" s="37">
        <f t="shared" si="130"/>
        <v>0</v>
      </c>
      <c r="BS121" s="37">
        <f t="shared" si="131"/>
        <v>0</v>
      </c>
      <c r="BT121" s="37">
        <f t="shared" si="132"/>
        <v>0</v>
      </c>
      <c r="BU121" s="37">
        <f t="shared" si="133"/>
        <v>0</v>
      </c>
      <c r="BV121" s="37">
        <f t="shared" si="134"/>
        <v>0</v>
      </c>
      <c r="BW121" s="37">
        <f t="shared" si="135"/>
        <v>0</v>
      </c>
      <c r="BX121" s="37">
        <f t="shared" si="136"/>
        <v>0</v>
      </c>
      <c r="BY121" s="141">
        <f t="shared" si="137"/>
        <v>0</v>
      </c>
      <c r="BZ121" s="113">
        <f t="shared" si="138"/>
        <v>0</v>
      </c>
      <c r="CA121" s="80"/>
      <c r="CB121" s="80"/>
    </row>
    <row r="122" spans="1:80" ht="13.5">
      <c r="A122" s="118"/>
      <c r="B122" s="118"/>
      <c r="C122" s="114"/>
      <c r="D122" s="137">
        <f t="shared" si="139"/>
        <v>0</v>
      </c>
      <c r="E122" s="114"/>
      <c r="F122" s="137">
        <f t="shared" si="140"/>
        <v>0</v>
      </c>
      <c r="G122" s="114"/>
      <c r="H122" s="137">
        <f t="shared" si="141"/>
        <v>0</v>
      </c>
      <c r="I122" s="114"/>
      <c r="J122" s="137">
        <f t="shared" si="142"/>
        <v>0</v>
      </c>
      <c r="K122" s="114"/>
      <c r="L122" s="120">
        <f t="shared" si="143"/>
        <v>0</v>
      </c>
      <c r="M122" s="120">
        <f t="shared" si="144"/>
        <v>0</v>
      </c>
      <c r="N122" s="117">
        <f t="shared" si="145"/>
        <v>0</v>
      </c>
      <c r="O122" s="117">
        <f t="shared" si="146"/>
        <v>0</v>
      </c>
      <c r="P122" s="117">
        <f t="shared" si="147"/>
        <v>0</v>
      </c>
      <c r="Q122" s="139">
        <f t="shared" si="148"/>
        <v>0</v>
      </c>
      <c r="R122" s="116"/>
      <c r="S122" s="115"/>
      <c r="T122" s="116"/>
      <c r="U122" s="115"/>
      <c r="V122" s="116"/>
      <c r="W122" s="115"/>
      <c r="X122" s="116"/>
      <c r="Y122" s="115">
        <f t="shared" si="149"/>
        <v>0</v>
      </c>
      <c r="Z122" s="115">
        <f t="shared" si="150"/>
        <v>0</v>
      </c>
      <c r="AA122" s="117">
        <f t="shared" si="151"/>
        <v>0</v>
      </c>
      <c r="AB122" s="117">
        <f t="shared" si="152"/>
        <v>0</v>
      </c>
      <c r="AC122" s="117">
        <f t="shared" si="153"/>
        <v>0</v>
      </c>
      <c r="AD122" s="138">
        <f t="shared" si="154"/>
        <v>0</v>
      </c>
      <c r="AE122" s="119"/>
      <c r="AF122" s="119"/>
      <c r="AG122" s="114"/>
      <c r="AH122" s="120">
        <f t="shared" si="155"/>
        <v>0</v>
      </c>
      <c r="AI122" s="119"/>
      <c r="AJ122" s="114"/>
      <c r="AK122" s="120">
        <f t="shared" si="107"/>
        <v>0</v>
      </c>
      <c r="AL122" s="119"/>
      <c r="AM122" s="114"/>
      <c r="AN122" s="115">
        <f t="shared" si="108"/>
        <v>0</v>
      </c>
      <c r="AO122" s="114"/>
      <c r="AP122" s="120">
        <f t="shared" si="109"/>
        <v>0</v>
      </c>
      <c r="AQ122" s="119">
        <v>0</v>
      </c>
      <c r="AR122" s="114">
        <v>0</v>
      </c>
      <c r="AS122" s="120">
        <f t="shared" si="110"/>
        <v>0</v>
      </c>
      <c r="AT122" s="120">
        <f t="shared" si="111"/>
        <v>0</v>
      </c>
      <c r="AU122" s="120">
        <f t="shared" si="112"/>
        <v>0</v>
      </c>
      <c r="AV122" s="120">
        <f t="shared" si="113"/>
        <v>0</v>
      </c>
      <c r="AW122" s="117">
        <f t="shared" si="114"/>
        <v>0</v>
      </c>
      <c r="AX122" s="121">
        <f t="shared" si="115"/>
        <v>0</v>
      </c>
      <c r="AY122" s="57"/>
      <c r="AZ122" s="57">
        <v>0</v>
      </c>
      <c r="BA122" s="58">
        <v>0</v>
      </c>
      <c r="BB122" s="57">
        <v>0</v>
      </c>
      <c r="BC122" s="110">
        <v>0</v>
      </c>
      <c r="BD122" s="111">
        <f t="shared" si="116"/>
        <v>0</v>
      </c>
      <c r="BE122" s="37">
        <f t="shared" si="117"/>
        <v>0</v>
      </c>
      <c r="BF122" s="142">
        <f t="shared" si="118"/>
        <v>0</v>
      </c>
      <c r="BG122" s="37">
        <f t="shared" si="119"/>
        <v>0</v>
      </c>
      <c r="BH122" s="37">
        <f t="shared" si="120"/>
        <v>0</v>
      </c>
      <c r="BI122" s="37">
        <f t="shared" si="121"/>
        <v>0</v>
      </c>
      <c r="BJ122" s="37">
        <f t="shared" si="122"/>
        <v>0</v>
      </c>
      <c r="BK122" s="37">
        <f t="shared" si="123"/>
        <v>0</v>
      </c>
      <c r="BL122" s="37">
        <f t="shared" si="124"/>
        <v>0</v>
      </c>
      <c r="BM122" s="37">
        <f t="shared" si="125"/>
        <v>0</v>
      </c>
      <c r="BN122" s="37">
        <f t="shared" si="126"/>
        <v>0</v>
      </c>
      <c r="BO122" s="37">
        <f t="shared" si="127"/>
        <v>0</v>
      </c>
      <c r="BP122" s="37">
        <f t="shared" si="128"/>
        <v>0</v>
      </c>
      <c r="BQ122" s="37">
        <f t="shared" si="129"/>
        <v>0</v>
      </c>
      <c r="BR122" s="37">
        <f t="shared" si="130"/>
        <v>0</v>
      </c>
      <c r="BS122" s="37">
        <f t="shared" si="131"/>
        <v>0</v>
      </c>
      <c r="BT122" s="37">
        <f t="shared" si="132"/>
        <v>0</v>
      </c>
      <c r="BU122" s="37">
        <f t="shared" si="133"/>
        <v>0</v>
      </c>
      <c r="BV122" s="37">
        <f t="shared" si="134"/>
        <v>0</v>
      </c>
      <c r="BW122" s="37">
        <f t="shared" si="135"/>
        <v>0</v>
      </c>
      <c r="BX122" s="37">
        <f t="shared" si="136"/>
        <v>0</v>
      </c>
      <c r="BY122" s="141">
        <f t="shared" si="137"/>
        <v>0</v>
      </c>
      <c r="BZ122" s="113">
        <f t="shared" si="138"/>
        <v>0</v>
      </c>
      <c r="CA122" s="80"/>
      <c r="CB122" s="80"/>
    </row>
    <row r="123" spans="1:80" ht="13.5">
      <c r="A123" s="118"/>
      <c r="B123" s="118"/>
      <c r="C123" s="114"/>
      <c r="D123" s="137">
        <f t="shared" si="139"/>
        <v>0</v>
      </c>
      <c r="E123" s="114"/>
      <c r="F123" s="137">
        <f t="shared" si="140"/>
        <v>0</v>
      </c>
      <c r="G123" s="114"/>
      <c r="H123" s="137">
        <f t="shared" si="141"/>
        <v>0</v>
      </c>
      <c r="I123" s="114"/>
      <c r="J123" s="137">
        <f t="shared" si="142"/>
        <v>0</v>
      </c>
      <c r="K123" s="114"/>
      <c r="L123" s="120">
        <f t="shared" si="143"/>
        <v>0</v>
      </c>
      <c r="M123" s="120">
        <f t="shared" si="144"/>
        <v>0</v>
      </c>
      <c r="N123" s="117">
        <f t="shared" si="145"/>
        <v>0</v>
      </c>
      <c r="O123" s="117">
        <f t="shared" si="146"/>
        <v>0</v>
      </c>
      <c r="P123" s="117">
        <f t="shared" si="147"/>
        <v>0</v>
      </c>
      <c r="Q123" s="139">
        <f t="shared" si="148"/>
        <v>0</v>
      </c>
      <c r="R123" s="116"/>
      <c r="S123" s="115"/>
      <c r="T123" s="116"/>
      <c r="U123" s="115"/>
      <c r="V123" s="116"/>
      <c r="W123" s="115"/>
      <c r="X123" s="116"/>
      <c r="Y123" s="115">
        <f t="shared" si="149"/>
        <v>0</v>
      </c>
      <c r="Z123" s="115">
        <f t="shared" si="150"/>
        <v>0</v>
      </c>
      <c r="AA123" s="117">
        <f t="shared" si="151"/>
        <v>0</v>
      </c>
      <c r="AB123" s="117">
        <f t="shared" si="152"/>
        <v>0</v>
      </c>
      <c r="AC123" s="117">
        <f t="shared" si="153"/>
        <v>0</v>
      </c>
      <c r="AD123" s="138">
        <f t="shared" si="154"/>
        <v>0</v>
      </c>
      <c r="AE123" s="119"/>
      <c r="AF123" s="119"/>
      <c r="AG123" s="114"/>
      <c r="AH123" s="120">
        <f t="shared" si="155"/>
        <v>0</v>
      </c>
      <c r="AI123" s="119"/>
      <c r="AJ123" s="114"/>
      <c r="AK123" s="120">
        <f t="shared" si="107"/>
        <v>0</v>
      </c>
      <c r="AL123" s="119"/>
      <c r="AM123" s="114"/>
      <c r="AN123" s="115">
        <f t="shared" si="108"/>
        <v>0</v>
      </c>
      <c r="AO123" s="114"/>
      <c r="AP123" s="120">
        <f t="shared" si="109"/>
        <v>0</v>
      </c>
      <c r="AQ123" s="119">
        <v>0</v>
      </c>
      <c r="AR123" s="114">
        <v>0</v>
      </c>
      <c r="AS123" s="120">
        <f t="shared" si="110"/>
        <v>0</v>
      </c>
      <c r="AT123" s="120">
        <f t="shared" si="111"/>
        <v>0</v>
      </c>
      <c r="AU123" s="120">
        <f t="shared" si="112"/>
        <v>0</v>
      </c>
      <c r="AV123" s="120">
        <f t="shared" si="113"/>
        <v>0</v>
      </c>
      <c r="AW123" s="117">
        <f t="shared" si="114"/>
        <v>0</v>
      </c>
      <c r="AX123" s="121">
        <f t="shared" si="115"/>
        <v>0</v>
      </c>
      <c r="AY123" s="57"/>
      <c r="AZ123" s="57">
        <v>0</v>
      </c>
      <c r="BA123" s="58">
        <v>0</v>
      </c>
      <c r="BB123" s="57">
        <v>0</v>
      </c>
      <c r="BC123" s="110">
        <v>0</v>
      </c>
      <c r="BD123" s="111">
        <f t="shared" si="116"/>
        <v>0</v>
      </c>
      <c r="BE123" s="37">
        <f t="shared" si="117"/>
        <v>0</v>
      </c>
      <c r="BF123" s="142">
        <f t="shared" si="118"/>
        <v>0</v>
      </c>
      <c r="BG123" s="37">
        <f t="shared" si="119"/>
        <v>0</v>
      </c>
      <c r="BH123" s="37">
        <f t="shared" si="120"/>
        <v>0</v>
      </c>
      <c r="BI123" s="37">
        <f t="shared" si="121"/>
        <v>0</v>
      </c>
      <c r="BJ123" s="37">
        <f t="shared" si="122"/>
        <v>0</v>
      </c>
      <c r="BK123" s="37">
        <f t="shared" si="123"/>
        <v>0</v>
      </c>
      <c r="BL123" s="37">
        <f t="shared" si="124"/>
        <v>0</v>
      </c>
      <c r="BM123" s="37">
        <f t="shared" si="125"/>
        <v>0</v>
      </c>
      <c r="BN123" s="37">
        <f t="shared" si="126"/>
        <v>0</v>
      </c>
      <c r="BO123" s="37">
        <f t="shared" si="127"/>
        <v>0</v>
      </c>
      <c r="BP123" s="37">
        <f t="shared" si="128"/>
        <v>0</v>
      </c>
      <c r="BQ123" s="37">
        <f t="shared" si="129"/>
        <v>0</v>
      </c>
      <c r="BR123" s="37">
        <f t="shared" si="130"/>
        <v>0</v>
      </c>
      <c r="BS123" s="37">
        <f t="shared" si="131"/>
        <v>0</v>
      </c>
      <c r="BT123" s="37">
        <f t="shared" si="132"/>
        <v>0</v>
      </c>
      <c r="BU123" s="37">
        <f t="shared" si="133"/>
        <v>0</v>
      </c>
      <c r="BV123" s="37">
        <f t="shared" si="134"/>
        <v>0</v>
      </c>
      <c r="BW123" s="37">
        <f t="shared" si="135"/>
        <v>0</v>
      </c>
      <c r="BX123" s="37">
        <f t="shared" si="136"/>
        <v>0</v>
      </c>
      <c r="BY123" s="141">
        <f t="shared" si="137"/>
        <v>0</v>
      </c>
      <c r="BZ123" s="113">
        <f t="shared" si="138"/>
        <v>0</v>
      </c>
      <c r="CA123" s="80"/>
      <c r="CB123" s="80"/>
    </row>
    <row r="124" spans="1:80" ht="13.5">
      <c r="A124" s="118"/>
      <c r="B124" s="118"/>
      <c r="C124" s="114"/>
      <c r="D124" s="137">
        <f t="shared" si="139"/>
        <v>0</v>
      </c>
      <c r="E124" s="114"/>
      <c r="F124" s="137">
        <f t="shared" si="140"/>
        <v>0</v>
      </c>
      <c r="G124" s="114"/>
      <c r="H124" s="137">
        <f t="shared" si="141"/>
        <v>0</v>
      </c>
      <c r="I124" s="114"/>
      <c r="J124" s="137">
        <f t="shared" si="142"/>
        <v>0</v>
      </c>
      <c r="K124" s="114"/>
      <c r="L124" s="120">
        <f t="shared" si="143"/>
        <v>0</v>
      </c>
      <c r="M124" s="120">
        <f t="shared" si="144"/>
        <v>0</v>
      </c>
      <c r="N124" s="117">
        <f t="shared" si="145"/>
        <v>0</v>
      </c>
      <c r="O124" s="117">
        <f t="shared" si="146"/>
        <v>0</v>
      </c>
      <c r="P124" s="117">
        <f t="shared" si="147"/>
        <v>0</v>
      </c>
      <c r="Q124" s="139">
        <f t="shared" si="148"/>
        <v>0</v>
      </c>
      <c r="R124" s="116"/>
      <c r="S124" s="115"/>
      <c r="T124" s="116"/>
      <c r="U124" s="115"/>
      <c r="V124" s="116"/>
      <c r="W124" s="115"/>
      <c r="X124" s="116"/>
      <c r="Y124" s="115">
        <f t="shared" si="149"/>
        <v>0</v>
      </c>
      <c r="Z124" s="115">
        <f t="shared" si="150"/>
        <v>0</v>
      </c>
      <c r="AA124" s="117">
        <f t="shared" si="151"/>
        <v>0</v>
      </c>
      <c r="AB124" s="117">
        <f t="shared" si="152"/>
        <v>0</v>
      </c>
      <c r="AC124" s="117">
        <f t="shared" si="153"/>
        <v>0</v>
      </c>
      <c r="AD124" s="138">
        <f t="shared" si="154"/>
        <v>0</v>
      </c>
      <c r="AE124" s="119"/>
      <c r="AF124" s="119"/>
      <c r="AG124" s="114"/>
      <c r="AH124" s="120">
        <f t="shared" si="155"/>
        <v>0</v>
      </c>
      <c r="AI124" s="119"/>
      <c r="AJ124" s="114"/>
      <c r="AK124" s="120">
        <f t="shared" si="107"/>
        <v>0</v>
      </c>
      <c r="AL124" s="119"/>
      <c r="AM124" s="114"/>
      <c r="AN124" s="115">
        <f t="shared" si="108"/>
        <v>0</v>
      </c>
      <c r="AO124" s="114"/>
      <c r="AP124" s="120">
        <f t="shared" si="109"/>
        <v>0</v>
      </c>
      <c r="AQ124" s="119">
        <v>0</v>
      </c>
      <c r="AR124" s="114">
        <v>0</v>
      </c>
      <c r="AS124" s="120">
        <f t="shared" si="110"/>
        <v>0</v>
      </c>
      <c r="AT124" s="120">
        <f t="shared" si="111"/>
        <v>0</v>
      </c>
      <c r="AU124" s="120">
        <f t="shared" si="112"/>
        <v>0</v>
      </c>
      <c r="AV124" s="120">
        <f t="shared" si="113"/>
        <v>0</v>
      </c>
      <c r="AW124" s="117">
        <f t="shared" si="114"/>
        <v>0</v>
      </c>
      <c r="AX124" s="121">
        <f t="shared" si="115"/>
        <v>0</v>
      </c>
      <c r="AY124" s="57"/>
      <c r="AZ124" s="57">
        <v>0</v>
      </c>
      <c r="BA124" s="58">
        <v>0</v>
      </c>
      <c r="BB124" s="57">
        <v>0</v>
      </c>
      <c r="BC124" s="110">
        <v>0</v>
      </c>
      <c r="BD124" s="111">
        <f t="shared" si="116"/>
        <v>0</v>
      </c>
      <c r="BE124" s="37">
        <f t="shared" si="117"/>
        <v>0</v>
      </c>
      <c r="BF124" s="142">
        <f t="shared" si="118"/>
        <v>0</v>
      </c>
      <c r="BG124" s="37">
        <f t="shared" si="119"/>
        <v>0</v>
      </c>
      <c r="BH124" s="37">
        <f t="shared" si="120"/>
        <v>0</v>
      </c>
      <c r="BI124" s="37">
        <f t="shared" si="121"/>
        <v>0</v>
      </c>
      <c r="BJ124" s="37">
        <f t="shared" si="122"/>
        <v>0</v>
      </c>
      <c r="BK124" s="37">
        <f t="shared" si="123"/>
        <v>0</v>
      </c>
      <c r="BL124" s="37">
        <f t="shared" si="124"/>
        <v>0</v>
      </c>
      <c r="BM124" s="37">
        <f t="shared" si="125"/>
        <v>0</v>
      </c>
      <c r="BN124" s="37">
        <f t="shared" si="126"/>
        <v>0</v>
      </c>
      <c r="BO124" s="37">
        <f t="shared" si="127"/>
        <v>0</v>
      </c>
      <c r="BP124" s="37">
        <f t="shared" si="128"/>
        <v>0</v>
      </c>
      <c r="BQ124" s="37">
        <f t="shared" si="129"/>
        <v>0</v>
      </c>
      <c r="BR124" s="37">
        <f t="shared" si="130"/>
        <v>0</v>
      </c>
      <c r="BS124" s="37">
        <f t="shared" si="131"/>
        <v>0</v>
      </c>
      <c r="BT124" s="37">
        <f t="shared" si="132"/>
        <v>0</v>
      </c>
      <c r="BU124" s="37">
        <f t="shared" si="133"/>
        <v>0</v>
      </c>
      <c r="BV124" s="37">
        <f t="shared" si="134"/>
        <v>0</v>
      </c>
      <c r="BW124" s="37">
        <f t="shared" si="135"/>
        <v>0</v>
      </c>
      <c r="BX124" s="37">
        <f t="shared" si="136"/>
        <v>0</v>
      </c>
      <c r="BY124" s="141">
        <f t="shared" si="137"/>
        <v>0</v>
      </c>
      <c r="BZ124" s="113">
        <f t="shared" si="138"/>
        <v>0</v>
      </c>
      <c r="CA124" s="80"/>
      <c r="CB124" s="80"/>
    </row>
    <row r="125" spans="1:80" ht="13.5">
      <c r="A125" s="118"/>
      <c r="B125" s="118"/>
      <c r="C125" s="114"/>
      <c r="D125" s="137">
        <f t="shared" si="139"/>
        <v>0</v>
      </c>
      <c r="E125" s="114"/>
      <c r="F125" s="137">
        <f t="shared" si="140"/>
        <v>0</v>
      </c>
      <c r="G125" s="114"/>
      <c r="H125" s="137">
        <f t="shared" si="141"/>
        <v>0</v>
      </c>
      <c r="I125" s="114"/>
      <c r="J125" s="137">
        <f t="shared" si="142"/>
        <v>0</v>
      </c>
      <c r="K125" s="114"/>
      <c r="L125" s="120">
        <f t="shared" si="143"/>
        <v>0</v>
      </c>
      <c r="M125" s="120">
        <f t="shared" si="144"/>
        <v>0</v>
      </c>
      <c r="N125" s="117">
        <f t="shared" si="145"/>
        <v>0</v>
      </c>
      <c r="O125" s="117">
        <f t="shared" si="146"/>
        <v>0</v>
      </c>
      <c r="P125" s="117">
        <f t="shared" si="147"/>
        <v>0</v>
      </c>
      <c r="Q125" s="139">
        <f t="shared" si="148"/>
        <v>0</v>
      </c>
      <c r="R125" s="116"/>
      <c r="S125" s="115"/>
      <c r="T125" s="116"/>
      <c r="U125" s="115"/>
      <c r="V125" s="116"/>
      <c r="W125" s="115"/>
      <c r="X125" s="116"/>
      <c r="Y125" s="115">
        <f t="shared" si="149"/>
        <v>0</v>
      </c>
      <c r="Z125" s="115">
        <f t="shared" si="150"/>
        <v>0</v>
      </c>
      <c r="AA125" s="117">
        <f t="shared" si="151"/>
        <v>0</v>
      </c>
      <c r="AB125" s="117">
        <f t="shared" si="152"/>
        <v>0</v>
      </c>
      <c r="AC125" s="117">
        <f t="shared" si="153"/>
        <v>0</v>
      </c>
      <c r="AD125" s="138">
        <f t="shared" si="154"/>
        <v>0</v>
      </c>
      <c r="AE125" s="119"/>
      <c r="AF125" s="119"/>
      <c r="AG125" s="114"/>
      <c r="AH125" s="120">
        <f t="shared" si="155"/>
        <v>0</v>
      </c>
      <c r="AI125" s="119"/>
      <c r="AJ125" s="114"/>
      <c r="AK125" s="120">
        <f t="shared" si="107"/>
        <v>0</v>
      </c>
      <c r="AL125" s="119"/>
      <c r="AM125" s="114"/>
      <c r="AN125" s="115">
        <f t="shared" si="108"/>
        <v>0</v>
      </c>
      <c r="AO125" s="114"/>
      <c r="AP125" s="120">
        <f t="shared" si="109"/>
        <v>0</v>
      </c>
      <c r="AQ125" s="119">
        <v>0</v>
      </c>
      <c r="AR125" s="114">
        <v>0</v>
      </c>
      <c r="AS125" s="120">
        <f t="shared" si="110"/>
        <v>0</v>
      </c>
      <c r="AT125" s="120">
        <f t="shared" si="111"/>
        <v>0</v>
      </c>
      <c r="AU125" s="120">
        <f t="shared" si="112"/>
        <v>0</v>
      </c>
      <c r="AV125" s="120">
        <f t="shared" si="113"/>
        <v>0</v>
      </c>
      <c r="AW125" s="117">
        <f t="shared" si="114"/>
        <v>0</v>
      </c>
      <c r="AX125" s="121">
        <f t="shared" si="115"/>
        <v>0</v>
      </c>
      <c r="AY125" s="57"/>
      <c r="AZ125" s="57">
        <v>0</v>
      </c>
      <c r="BA125" s="58">
        <v>0</v>
      </c>
      <c r="BB125" s="57">
        <v>0</v>
      </c>
      <c r="BC125" s="110">
        <v>0</v>
      </c>
      <c r="BD125" s="111">
        <f t="shared" si="116"/>
        <v>0</v>
      </c>
      <c r="BE125" s="37">
        <f t="shared" si="117"/>
        <v>0</v>
      </c>
      <c r="BF125" s="142">
        <f t="shared" si="118"/>
        <v>0</v>
      </c>
      <c r="BG125" s="37">
        <f t="shared" si="119"/>
        <v>0</v>
      </c>
      <c r="BH125" s="37">
        <f t="shared" si="120"/>
        <v>0</v>
      </c>
      <c r="BI125" s="37">
        <f t="shared" si="121"/>
        <v>0</v>
      </c>
      <c r="BJ125" s="37">
        <f t="shared" si="122"/>
        <v>0</v>
      </c>
      <c r="BK125" s="37">
        <f t="shared" si="123"/>
        <v>0</v>
      </c>
      <c r="BL125" s="37">
        <f t="shared" si="124"/>
        <v>0</v>
      </c>
      <c r="BM125" s="37">
        <f t="shared" si="125"/>
        <v>0</v>
      </c>
      <c r="BN125" s="37">
        <f t="shared" si="126"/>
        <v>0</v>
      </c>
      <c r="BO125" s="37">
        <f t="shared" si="127"/>
        <v>0</v>
      </c>
      <c r="BP125" s="37">
        <f t="shared" si="128"/>
        <v>0</v>
      </c>
      <c r="BQ125" s="37">
        <f t="shared" si="129"/>
        <v>0</v>
      </c>
      <c r="BR125" s="37">
        <f t="shared" si="130"/>
        <v>0</v>
      </c>
      <c r="BS125" s="37">
        <f t="shared" si="131"/>
        <v>0</v>
      </c>
      <c r="BT125" s="37">
        <f t="shared" si="132"/>
        <v>0</v>
      </c>
      <c r="BU125" s="37">
        <f t="shared" si="133"/>
        <v>0</v>
      </c>
      <c r="BV125" s="37">
        <f t="shared" si="134"/>
        <v>0</v>
      </c>
      <c r="BW125" s="37">
        <f t="shared" si="135"/>
        <v>0</v>
      </c>
      <c r="BX125" s="37">
        <f t="shared" si="136"/>
        <v>0</v>
      </c>
      <c r="BY125" s="141">
        <f t="shared" si="137"/>
        <v>0</v>
      </c>
      <c r="BZ125" s="113">
        <f t="shared" si="138"/>
        <v>0</v>
      </c>
      <c r="CA125" s="80"/>
      <c r="CB125" s="80"/>
    </row>
    <row r="126" spans="1:80" ht="13.5">
      <c r="A126" s="118"/>
      <c r="B126" s="118"/>
      <c r="C126" s="114"/>
      <c r="D126" s="137">
        <f t="shared" si="139"/>
        <v>0</v>
      </c>
      <c r="E126" s="114"/>
      <c r="F126" s="137">
        <f t="shared" si="140"/>
        <v>0</v>
      </c>
      <c r="G126" s="114"/>
      <c r="H126" s="137">
        <f t="shared" si="141"/>
        <v>0</v>
      </c>
      <c r="I126" s="114"/>
      <c r="J126" s="137">
        <f t="shared" si="142"/>
        <v>0</v>
      </c>
      <c r="K126" s="114"/>
      <c r="L126" s="120">
        <f t="shared" si="143"/>
        <v>0</v>
      </c>
      <c r="M126" s="120">
        <f t="shared" si="144"/>
        <v>0</v>
      </c>
      <c r="N126" s="117">
        <f t="shared" si="145"/>
        <v>0</v>
      </c>
      <c r="O126" s="117">
        <f t="shared" si="146"/>
        <v>0</v>
      </c>
      <c r="P126" s="117">
        <f t="shared" si="147"/>
        <v>0</v>
      </c>
      <c r="Q126" s="139">
        <f t="shared" si="148"/>
        <v>0</v>
      </c>
      <c r="R126" s="116"/>
      <c r="S126" s="115"/>
      <c r="T126" s="116"/>
      <c r="U126" s="115"/>
      <c r="V126" s="116"/>
      <c r="W126" s="115"/>
      <c r="X126" s="116"/>
      <c r="Y126" s="115">
        <f t="shared" si="149"/>
        <v>0</v>
      </c>
      <c r="Z126" s="115">
        <f t="shared" si="150"/>
        <v>0</v>
      </c>
      <c r="AA126" s="117">
        <f t="shared" si="151"/>
        <v>0</v>
      </c>
      <c r="AB126" s="117">
        <f t="shared" si="152"/>
        <v>0</v>
      </c>
      <c r="AC126" s="117">
        <f t="shared" si="153"/>
        <v>0</v>
      </c>
      <c r="AD126" s="138">
        <f t="shared" si="154"/>
        <v>0</v>
      </c>
      <c r="AE126" s="119"/>
      <c r="AF126" s="119"/>
      <c r="AG126" s="114"/>
      <c r="AH126" s="120">
        <f t="shared" si="155"/>
        <v>0</v>
      </c>
      <c r="AI126" s="119"/>
      <c r="AJ126" s="114"/>
      <c r="AK126" s="120">
        <f t="shared" si="107"/>
        <v>0</v>
      </c>
      <c r="AL126" s="119"/>
      <c r="AM126" s="114"/>
      <c r="AN126" s="115">
        <f t="shared" si="108"/>
        <v>0</v>
      </c>
      <c r="AO126" s="114"/>
      <c r="AP126" s="120">
        <f t="shared" si="109"/>
        <v>0</v>
      </c>
      <c r="AQ126" s="119">
        <v>0</v>
      </c>
      <c r="AR126" s="114">
        <v>0</v>
      </c>
      <c r="AS126" s="120">
        <f t="shared" si="110"/>
        <v>0</v>
      </c>
      <c r="AT126" s="120">
        <f t="shared" si="111"/>
        <v>0</v>
      </c>
      <c r="AU126" s="120">
        <f t="shared" si="112"/>
        <v>0</v>
      </c>
      <c r="AV126" s="120">
        <f t="shared" si="113"/>
        <v>0</v>
      </c>
      <c r="AW126" s="117">
        <f t="shared" si="114"/>
        <v>0</v>
      </c>
      <c r="AX126" s="121">
        <f t="shared" si="115"/>
        <v>0</v>
      </c>
      <c r="AY126" s="57"/>
      <c r="AZ126" s="57">
        <v>0</v>
      </c>
      <c r="BA126" s="58">
        <v>0</v>
      </c>
      <c r="BB126" s="57">
        <v>0</v>
      </c>
      <c r="BC126" s="110">
        <v>0</v>
      </c>
      <c r="BD126" s="111">
        <f t="shared" si="116"/>
        <v>0</v>
      </c>
      <c r="BE126" s="37">
        <f t="shared" si="117"/>
        <v>0</v>
      </c>
      <c r="BF126" s="142">
        <f t="shared" si="118"/>
        <v>0</v>
      </c>
      <c r="BG126" s="37">
        <f t="shared" si="119"/>
        <v>0</v>
      </c>
      <c r="BH126" s="37">
        <f t="shared" si="120"/>
        <v>0</v>
      </c>
      <c r="BI126" s="37">
        <f t="shared" si="121"/>
        <v>0</v>
      </c>
      <c r="BJ126" s="37">
        <f t="shared" si="122"/>
        <v>0</v>
      </c>
      <c r="BK126" s="37">
        <f t="shared" si="123"/>
        <v>0</v>
      </c>
      <c r="BL126" s="37">
        <f t="shared" si="124"/>
        <v>0</v>
      </c>
      <c r="BM126" s="37">
        <f t="shared" si="125"/>
        <v>0</v>
      </c>
      <c r="BN126" s="37">
        <f t="shared" si="126"/>
        <v>0</v>
      </c>
      <c r="BO126" s="37">
        <f t="shared" si="127"/>
        <v>0</v>
      </c>
      <c r="BP126" s="37">
        <f t="shared" si="128"/>
        <v>0</v>
      </c>
      <c r="BQ126" s="37">
        <f t="shared" si="129"/>
        <v>0</v>
      </c>
      <c r="BR126" s="37">
        <f t="shared" si="130"/>
        <v>0</v>
      </c>
      <c r="BS126" s="37">
        <f t="shared" si="131"/>
        <v>0</v>
      </c>
      <c r="BT126" s="37">
        <f t="shared" si="132"/>
        <v>0</v>
      </c>
      <c r="BU126" s="37">
        <f t="shared" si="133"/>
        <v>0</v>
      </c>
      <c r="BV126" s="37">
        <f t="shared" si="134"/>
        <v>0</v>
      </c>
      <c r="BW126" s="37">
        <f t="shared" si="135"/>
        <v>0</v>
      </c>
      <c r="BX126" s="37">
        <f t="shared" si="136"/>
        <v>0</v>
      </c>
      <c r="BY126" s="141">
        <f t="shared" si="137"/>
        <v>0</v>
      </c>
      <c r="BZ126" s="113">
        <f t="shared" si="138"/>
        <v>0</v>
      </c>
      <c r="CA126" s="80"/>
      <c r="CB126" s="80"/>
    </row>
    <row r="127" spans="1:80" ht="13.5">
      <c r="A127" s="118"/>
      <c r="B127" s="118"/>
      <c r="C127" s="114"/>
      <c r="D127" s="137">
        <f t="shared" si="139"/>
        <v>0</v>
      </c>
      <c r="E127" s="114"/>
      <c r="F127" s="137">
        <f t="shared" si="140"/>
        <v>0</v>
      </c>
      <c r="G127" s="114"/>
      <c r="H127" s="137">
        <f t="shared" si="141"/>
        <v>0</v>
      </c>
      <c r="I127" s="114"/>
      <c r="J127" s="137">
        <f t="shared" si="142"/>
        <v>0</v>
      </c>
      <c r="K127" s="114"/>
      <c r="L127" s="120">
        <f t="shared" si="143"/>
        <v>0</v>
      </c>
      <c r="M127" s="120">
        <f t="shared" si="144"/>
        <v>0</v>
      </c>
      <c r="N127" s="117">
        <f t="shared" si="145"/>
        <v>0</v>
      </c>
      <c r="O127" s="117">
        <f t="shared" si="146"/>
        <v>0</v>
      </c>
      <c r="P127" s="117">
        <f t="shared" si="147"/>
        <v>0</v>
      </c>
      <c r="Q127" s="139">
        <f t="shared" si="148"/>
        <v>0</v>
      </c>
      <c r="R127" s="116"/>
      <c r="S127" s="115"/>
      <c r="T127" s="116"/>
      <c r="U127" s="115"/>
      <c r="V127" s="116"/>
      <c r="W127" s="115"/>
      <c r="X127" s="116"/>
      <c r="Y127" s="115">
        <f t="shared" si="149"/>
        <v>0</v>
      </c>
      <c r="Z127" s="115">
        <f t="shared" si="150"/>
        <v>0</v>
      </c>
      <c r="AA127" s="117">
        <f t="shared" si="151"/>
        <v>0</v>
      </c>
      <c r="AB127" s="117">
        <f t="shared" si="152"/>
        <v>0</v>
      </c>
      <c r="AC127" s="117">
        <f t="shared" si="153"/>
        <v>0</v>
      </c>
      <c r="AD127" s="138">
        <f t="shared" si="154"/>
        <v>0</v>
      </c>
      <c r="AE127" s="119"/>
      <c r="AF127" s="119"/>
      <c r="AG127" s="114"/>
      <c r="AH127" s="120">
        <f t="shared" si="155"/>
        <v>0</v>
      </c>
      <c r="AI127" s="119"/>
      <c r="AJ127" s="114"/>
      <c r="AK127" s="120">
        <f t="shared" si="107"/>
        <v>0</v>
      </c>
      <c r="AL127" s="119"/>
      <c r="AM127" s="114"/>
      <c r="AN127" s="115">
        <f t="shared" si="108"/>
        <v>0</v>
      </c>
      <c r="AO127" s="114"/>
      <c r="AP127" s="120">
        <f t="shared" si="109"/>
        <v>0</v>
      </c>
      <c r="AQ127" s="119">
        <v>0</v>
      </c>
      <c r="AR127" s="114">
        <v>0</v>
      </c>
      <c r="AS127" s="120">
        <f t="shared" si="110"/>
        <v>0</v>
      </c>
      <c r="AT127" s="120">
        <f t="shared" si="111"/>
        <v>0</v>
      </c>
      <c r="AU127" s="120">
        <f t="shared" si="112"/>
        <v>0</v>
      </c>
      <c r="AV127" s="120">
        <f t="shared" si="113"/>
        <v>0</v>
      </c>
      <c r="AW127" s="117">
        <f t="shared" si="114"/>
        <v>0</v>
      </c>
      <c r="AX127" s="121">
        <f t="shared" si="115"/>
        <v>0</v>
      </c>
      <c r="AY127" s="57"/>
      <c r="AZ127" s="57">
        <v>0</v>
      </c>
      <c r="BA127" s="58">
        <v>0</v>
      </c>
      <c r="BB127" s="57">
        <v>0</v>
      </c>
      <c r="BC127" s="110">
        <v>0</v>
      </c>
      <c r="BD127" s="111">
        <f t="shared" si="116"/>
        <v>0</v>
      </c>
      <c r="BE127" s="37">
        <f t="shared" si="117"/>
        <v>0</v>
      </c>
      <c r="BF127" s="142">
        <f t="shared" si="118"/>
        <v>0</v>
      </c>
      <c r="BG127" s="37">
        <f t="shared" si="119"/>
        <v>0</v>
      </c>
      <c r="BH127" s="37">
        <f t="shared" si="120"/>
        <v>0</v>
      </c>
      <c r="BI127" s="37">
        <f t="shared" si="121"/>
        <v>0</v>
      </c>
      <c r="BJ127" s="37">
        <f t="shared" si="122"/>
        <v>0</v>
      </c>
      <c r="BK127" s="37">
        <f t="shared" si="123"/>
        <v>0</v>
      </c>
      <c r="BL127" s="37">
        <f t="shared" si="124"/>
        <v>0</v>
      </c>
      <c r="BM127" s="37">
        <f t="shared" si="125"/>
        <v>0</v>
      </c>
      <c r="BN127" s="37">
        <f t="shared" si="126"/>
        <v>0</v>
      </c>
      <c r="BO127" s="37">
        <f t="shared" si="127"/>
        <v>0</v>
      </c>
      <c r="BP127" s="37">
        <f t="shared" si="128"/>
        <v>0</v>
      </c>
      <c r="BQ127" s="37">
        <f t="shared" si="129"/>
        <v>0</v>
      </c>
      <c r="BR127" s="37">
        <f t="shared" si="130"/>
        <v>0</v>
      </c>
      <c r="BS127" s="37">
        <f t="shared" si="131"/>
        <v>0</v>
      </c>
      <c r="BT127" s="37">
        <f t="shared" si="132"/>
        <v>0</v>
      </c>
      <c r="BU127" s="37">
        <f t="shared" si="133"/>
        <v>0</v>
      </c>
      <c r="BV127" s="37">
        <f t="shared" si="134"/>
        <v>0</v>
      </c>
      <c r="BW127" s="37">
        <f t="shared" si="135"/>
        <v>0</v>
      </c>
      <c r="BX127" s="37">
        <f t="shared" si="136"/>
        <v>0</v>
      </c>
      <c r="BY127" s="141">
        <f t="shared" si="137"/>
        <v>0</v>
      </c>
      <c r="BZ127" s="113">
        <f t="shared" si="138"/>
        <v>0</v>
      </c>
      <c r="CA127" s="80"/>
      <c r="CB127" s="80"/>
    </row>
    <row r="128" spans="1:80" ht="13.5">
      <c r="A128" s="118"/>
      <c r="B128" s="118"/>
      <c r="C128" s="114"/>
      <c r="D128" s="137">
        <f t="shared" si="139"/>
        <v>0</v>
      </c>
      <c r="E128" s="114"/>
      <c r="F128" s="137">
        <f t="shared" si="140"/>
        <v>0</v>
      </c>
      <c r="G128" s="114"/>
      <c r="H128" s="137">
        <f t="shared" si="141"/>
        <v>0</v>
      </c>
      <c r="I128" s="114"/>
      <c r="J128" s="137">
        <f t="shared" si="142"/>
        <v>0</v>
      </c>
      <c r="K128" s="114"/>
      <c r="L128" s="120">
        <f t="shared" si="143"/>
        <v>0</v>
      </c>
      <c r="M128" s="120">
        <f t="shared" si="144"/>
        <v>0</v>
      </c>
      <c r="N128" s="117">
        <f t="shared" si="145"/>
        <v>0</v>
      </c>
      <c r="O128" s="117">
        <f t="shared" si="146"/>
        <v>0</v>
      </c>
      <c r="P128" s="117">
        <f t="shared" si="147"/>
        <v>0</v>
      </c>
      <c r="Q128" s="139">
        <f t="shared" si="148"/>
        <v>0</v>
      </c>
      <c r="R128" s="116"/>
      <c r="S128" s="115"/>
      <c r="T128" s="116"/>
      <c r="U128" s="115"/>
      <c r="V128" s="116"/>
      <c r="W128" s="115"/>
      <c r="X128" s="116"/>
      <c r="Y128" s="115">
        <f t="shared" si="149"/>
        <v>0</v>
      </c>
      <c r="Z128" s="115">
        <f t="shared" si="150"/>
        <v>0</v>
      </c>
      <c r="AA128" s="117">
        <f t="shared" si="151"/>
        <v>0</v>
      </c>
      <c r="AB128" s="117">
        <f t="shared" si="152"/>
        <v>0</v>
      </c>
      <c r="AC128" s="117">
        <f t="shared" si="153"/>
        <v>0</v>
      </c>
      <c r="AD128" s="138">
        <f t="shared" si="154"/>
        <v>0</v>
      </c>
      <c r="AE128" s="119"/>
      <c r="AF128" s="119"/>
      <c r="AG128" s="114"/>
      <c r="AH128" s="120">
        <f t="shared" si="155"/>
        <v>0</v>
      </c>
      <c r="AI128" s="119"/>
      <c r="AJ128" s="114"/>
      <c r="AK128" s="120">
        <f t="shared" si="107"/>
        <v>0</v>
      </c>
      <c r="AL128" s="119"/>
      <c r="AM128" s="114"/>
      <c r="AN128" s="115">
        <f t="shared" si="108"/>
        <v>0</v>
      </c>
      <c r="AO128" s="114"/>
      <c r="AP128" s="120">
        <f t="shared" si="109"/>
        <v>0</v>
      </c>
      <c r="AQ128" s="119">
        <v>0</v>
      </c>
      <c r="AR128" s="114">
        <v>0</v>
      </c>
      <c r="AS128" s="120">
        <f t="shared" si="110"/>
        <v>0</v>
      </c>
      <c r="AT128" s="120">
        <f t="shared" si="111"/>
        <v>0</v>
      </c>
      <c r="AU128" s="120">
        <f t="shared" si="112"/>
        <v>0</v>
      </c>
      <c r="AV128" s="120">
        <f t="shared" si="113"/>
        <v>0</v>
      </c>
      <c r="AW128" s="117">
        <f t="shared" si="114"/>
        <v>0</v>
      </c>
      <c r="AX128" s="121">
        <f t="shared" si="115"/>
        <v>0</v>
      </c>
      <c r="AY128" s="57"/>
      <c r="AZ128" s="57">
        <v>0</v>
      </c>
      <c r="BA128" s="58">
        <v>0</v>
      </c>
      <c r="BB128" s="57">
        <v>0</v>
      </c>
      <c r="BC128" s="110">
        <v>0</v>
      </c>
      <c r="BD128" s="111">
        <f t="shared" si="116"/>
        <v>0</v>
      </c>
      <c r="BE128" s="37">
        <f t="shared" si="117"/>
        <v>0</v>
      </c>
      <c r="BF128" s="142">
        <f t="shared" si="118"/>
        <v>0</v>
      </c>
      <c r="BG128" s="37">
        <f t="shared" si="119"/>
        <v>0</v>
      </c>
      <c r="BH128" s="37">
        <f t="shared" si="120"/>
        <v>0</v>
      </c>
      <c r="BI128" s="37">
        <f t="shared" si="121"/>
        <v>0</v>
      </c>
      <c r="BJ128" s="37">
        <f t="shared" si="122"/>
        <v>0</v>
      </c>
      <c r="BK128" s="37">
        <f t="shared" si="123"/>
        <v>0</v>
      </c>
      <c r="BL128" s="37">
        <f t="shared" si="124"/>
        <v>0</v>
      </c>
      <c r="BM128" s="37">
        <f t="shared" si="125"/>
        <v>0</v>
      </c>
      <c r="BN128" s="37">
        <f t="shared" si="126"/>
        <v>0</v>
      </c>
      <c r="BO128" s="37">
        <f t="shared" si="127"/>
        <v>0</v>
      </c>
      <c r="BP128" s="37">
        <f t="shared" si="128"/>
        <v>0</v>
      </c>
      <c r="BQ128" s="37">
        <f t="shared" si="129"/>
        <v>0</v>
      </c>
      <c r="BR128" s="37">
        <f t="shared" si="130"/>
        <v>0</v>
      </c>
      <c r="BS128" s="37">
        <f t="shared" si="131"/>
        <v>0</v>
      </c>
      <c r="BT128" s="37">
        <f t="shared" si="132"/>
        <v>0</v>
      </c>
      <c r="BU128" s="37">
        <f t="shared" si="133"/>
        <v>0</v>
      </c>
      <c r="BV128" s="37">
        <f t="shared" si="134"/>
        <v>0</v>
      </c>
      <c r="BW128" s="37">
        <f t="shared" si="135"/>
        <v>0</v>
      </c>
      <c r="BX128" s="37">
        <f t="shared" si="136"/>
        <v>0</v>
      </c>
      <c r="BY128" s="141">
        <f t="shared" si="137"/>
        <v>0</v>
      </c>
      <c r="BZ128" s="113">
        <f t="shared" si="138"/>
        <v>0</v>
      </c>
      <c r="CA128" s="80"/>
      <c r="CB128" s="80"/>
    </row>
    <row r="129" spans="1:80" ht="13.5">
      <c r="A129" s="118"/>
      <c r="B129" s="118"/>
      <c r="C129" s="114"/>
      <c r="D129" s="137">
        <f t="shared" si="139"/>
        <v>0</v>
      </c>
      <c r="E129" s="114"/>
      <c r="F129" s="137">
        <f t="shared" si="140"/>
        <v>0</v>
      </c>
      <c r="G129" s="114"/>
      <c r="H129" s="137">
        <f t="shared" si="141"/>
        <v>0</v>
      </c>
      <c r="I129" s="114"/>
      <c r="J129" s="137">
        <f t="shared" si="142"/>
        <v>0</v>
      </c>
      <c r="K129" s="114"/>
      <c r="L129" s="120">
        <f t="shared" si="143"/>
        <v>0</v>
      </c>
      <c r="M129" s="120">
        <f t="shared" si="144"/>
        <v>0</v>
      </c>
      <c r="N129" s="117">
        <f t="shared" si="145"/>
        <v>0</v>
      </c>
      <c r="O129" s="117">
        <f t="shared" si="146"/>
        <v>0</v>
      </c>
      <c r="P129" s="117">
        <f t="shared" si="147"/>
        <v>0</v>
      </c>
      <c r="Q129" s="139">
        <f t="shared" si="148"/>
        <v>0</v>
      </c>
      <c r="R129" s="116"/>
      <c r="S129" s="115"/>
      <c r="T129" s="116"/>
      <c r="U129" s="115"/>
      <c r="V129" s="116"/>
      <c r="W129" s="115"/>
      <c r="X129" s="116"/>
      <c r="Y129" s="115">
        <f t="shared" si="149"/>
        <v>0</v>
      </c>
      <c r="Z129" s="115">
        <f t="shared" si="150"/>
        <v>0</v>
      </c>
      <c r="AA129" s="117">
        <f t="shared" si="151"/>
        <v>0</v>
      </c>
      <c r="AB129" s="117">
        <f t="shared" si="152"/>
        <v>0</v>
      </c>
      <c r="AC129" s="117">
        <f t="shared" si="153"/>
        <v>0</v>
      </c>
      <c r="AD129" s="138">
        <f t="shared" si="154"/>
        <v>0</v>
      </c>
      <c r="AE129" s="119"/>
      <c r="AF129" s="119"/>
      <c r="AG129" s="114"/>
      <c r="AH129" s="120">
        <f t="shared" si="155"/>
        <v>0</v>
      </c>
      <c r="AI129" s="119"/>
      <c r="AJ129" s="114"/>
      <c r="AK129" s="120">
        <f t="shared" si="107"/>
        <v>0</v>
      </c>
      <c r="AL129" s="119"/>
      <c r="AM129" s="114"/>
      <c r="AN129" s="115">
        <f t="shared" si="108"/>
        <v>0</v>
      </c>
      <c r="AO129" s="114"/>
      <c r="AP129" s="120">
        <f t="shared" si="109"/>
        <v>0</v>
      </c>
      <c r="AQ129" s="119">
        <v>0</v>
      </c>
      <c r="AR129" s="114">
        <v>0</v>
      </c>
      <c r="AS129" s="120">
        <f t="shared" si="110"/>
        <v>0</v>
      </c>
      <c r="AT129" s="120">
        <f t="shared" si="111"/>
        <v>0</v>
      </c>
      <c r="AU129" s="120">
        <f t="shared" si="112"/>
        <v>0</v>
      </c>
      <c r="AV129" s="120">
        <f t="shared" si="113"/>
        <v>0</v>
      </c>
      <c r="AW129" s="117">
        <f t="shared" si="114"/>
        <v>0</v>
      </c>
      <c r="AX129" s="121">
        <f t="shared" si="115"/>
        <v>0</v>
      </c>
      <c r="AY129" s="57"/>
      <c r="AZ129" s="57">
        <v>0</v>
      </c>
      <c r="BA129" s="58">
        <v>0</v>
      </c>
      <c r="BB129" s="57">
        <v>0</v>
      </c>
      <c r="BC129" s="110">
        <v>0</v>
      </c>
      <c r="BD129" s="111">
        <f t="shared" si="116"/>
        <v>0</v>
      </c>
      <c r="BE129" s="37">
        <f t="shared" si="117"/>
        <v>0</v>
      </c>
      <c r="BF129" s="142">
        <f t="shared" si="118"/>
        <v>0</v>
      </c>
      <c r="BG129" s="37">
        <f t="shared" si="119"/>
        <v>0</v>
      </c>
      <c r="BH129" s="37">
        <f t="shared" si="120"/>
        <v>0</v>
      </c>
      <c r="BI129" s="37">
        <f t="shared" si="121"/>
        <v>0</v>
      </c>
      <c r="BJ129" s="37">
        <f t="shared" si="122"/>
        <v>0</v>
      </c>
      <c r="BK129" s="37">
        <f t="shared" si="123"/>
        <v>0</v>
      </c>
      <c r="BL129" s="37">
        <f t="shared" si="124"/>
        <v>0</v>
      </c>
      <c r="BM129" s="37">
        <f t="shared" si="125"/>
        <v>0</v>
      </c>
      <c r="BN129" s="37">
        <f t="shared" si="126"/>
        <v>0</v>
      </c>
      <c r="BO129" s="37">
        <f t="shared" si="127"/>
        <v>0</v>
      </c>
      <c r="BP129" s="37">
        <f t="shared" si="128"/>
        <v>0</v>
      </c>
      <c r="BQ129" s="37">
        <f t="shared" si="129"/>
        <v>0</v>
      </c>
      <c r="BR129" s="37">
        <f t="shared" si="130"/>
        <v>0</v>
      </c>
      <c r="BS129" s="37">
        <f t="shared" si="131"/>
        <v>0</v>
      </c>
      <c r="BT129" s="37">
        <f t="shared" si="132"/>
        <v>0</v>
      </c>
      <c r="BU129" s="37">
        <f t="shared" si="133"/>
        <v>0</v>
      </c>
      <c r="BV129" s="37">
        <f t="shared" si="134"/>
        <v>0</v>
      </c>
      <c r="BW129" s="37">
        <f t="shared" si="135"/>
        <v>0</v>
      </c>
      <c r="BX129" s="37">
        <f t="shared" si="136"/>
        <v>0</v>
      </c>
      <c r="BY129" s="141">
        <f t="shared" si="137"/>
        <v>0</v>
      </c>
      <c r="BZ129" s="113">
        <f t="shared" si="138"/>
        <v>0</v>
      </c>
      <c r="CA129" s="80"/>
      <c r="CB129" s="80"/>
    </row>
    <row r="130" spans="1:80" ht="13.5">
      <c r="A130" s="118"/>
      <c r="B130" s="118"/>
      <c r="C130" s="114"/>
      <c r="D130" s="137">
        <f t="shared" si="139"/>
        <v>0</v>
      </c>
      <c r="E130" s="114"/>
      <c r="F130" s="137">
        <f t="shared" si="140"/>
        <v>0</v>
      </c>
      <c r="G130" s="114"/>
      <c r="H130" s="137">
        <f t="shared" si="141"/>
        <v>0</v>
      </c>
      <c r="I130" s="114"/>
      <c r="J130" s="137">
        <f t="shared" si="142"/>
        <v>0</v>
      </c>
      <c r="K130" s="114"/>
      <c r="L130" s="120">
        <f t="shared" si="143"/>
        <v>0</v>
      </c>
      <c r="M130" s="120">
        <f t="shared" si="144"/>
        <v>0</v>
      </c>
      <c r="N130" s="117">
        <f t="shared" si="145"/>
        <v>0</v>
      </c>
      <c r="O130" s="117">
        <f t="shared" si="146"/>
        <v>0</v>
      </c>
      <c r="P130" s="117">
        <f t="shared" si="147"/>
        <v>0</v>
      </c>
      <c r="Q130" s="139">
        <f t="shared" si="148"/>
        <v>0</v>
      </c>
      <c r="R130" s="116"/>
      <c r="S130" s="115"/>
      <c r="T130" s="116"/>
      <c r="U130" s="115"/>
      <c r="V130" s="116"/>
      <c r="W130" s="115"/>
      <c r="X130" s="116"/>
      <c r="Y130" s="115">
        <f t="shared" si="149"/>
        <v>0</v>
      </c>
      <c r="Z130" s="115">
        <f t="shared" si="150"/>
        <v>0</v>
      </c>
      <c r="AA130" s="117">
        <f t="shared" si="151"/>
        <v>0</v>
      </c>
      <c r="AB130" s="117">
        <f t="shared" si="152"/>
        <v>0</v>
      </c>
      <c r="AC130" s="117">
        <f t="shared" si="153"/>
        <v>0</v>
      </c>
      <c r="AD130" s="138">
        <f t="shared" si="154"/>
        <v>0</v>
      </c>
      <c r="AE130" s="119"/>
      <c r="AF130" s="119"/>
      <c r="AG130" s="114"/>
      <c r="AH130" s="120">
        <f t="shared" si="155"/>
        <v>0</v>
      </c>
      <c r="AI130" s="119"/>
      <c r="AJ130" s="114"/>
      <c r="AK130" s="120">
        <f t="shared" si="107"/>
        <v>0</v>
      </c>
      <c r="AL130" s="119"/>
      <c r="AM130" s="114"/>
      <c r="AN130" s="115">
        <f t="shared" si="108"/>
        <v>0</v>
      </c>
      <c r="AO130" s="114"/>
      <c r="AP130" s="120">
        <f t="shared" si="109"/>
        <v>0</v>
      </c>
      <c r="AQ130" s="119">
        <v>0</v>
      </c>
      <c r="AR130" s="114">
        <v>0</v>
      </c>
      <c r="AS130" s="120">
        <f t="shared" si="110"/>
        <v>0</v>
      </c>
      <c r="AT130" s="120">
        <f t="shared" si="111"/>
        <v>0</v>
      </c>
      <c r="AU130" s="120">
        <f t="shared" si="112"/>
        <v>0</v>
      </c>
      <c r="AV130" s="120">
        <f t="shared" si="113"/>
        <v>0</v>
      </c>
      <c r="AW130" s="117">
        <f t="shared" si="114"/>
        <v>0</v>
      </c>
      <c r="AX130" s="121">
        <f t="shared" si="115"/>
        <v>0</v>
      </c>
      <c r="AY130" s="57"/>
      <c r="AZ130" s="57">
        <v>0</v>
      </c>
      <c r="BA130" s="58">
        <v>0</v>
      </c>
      <c r="BB130" s="57">
        <v>0</v>
      </c>
      <c r="BC130" s="110">
        <v>0</v>
      </c>
      <c r="BD130" s="111">
        <f t="shared" si="116"/>
        <v>0</v>
      </c>
      <c r="BE130" s="37">
        <f t="shared" si="117"/>
        <v>0</v>
      </c>
      <c r="BF130" s="142">
        <f t="shared" si="118"/>
        <v>0</v>
      </c>
      <c r="BG130" s="37">
        <f t="shared" si="119"/>
        <v>0</v>
      </c>
      <c r="BH130" s="37">
        <f t="shared" si="120"/>
        <v>0</v>
      </c>
      <c r="BI130" s="37">
        <f t="shared" si="121"/>
        <v>0</v>
      </c>
      <c r="BJ130" s="37">
        <f t="shared" si="122"/>
        <v>0</v>
      </c>
      <c r="BK130" s="37">
        <f t="shared" si="123"/>
        <v>0</v>
      </c>
      <c r="BL130" s="37">
        <f t="shared" si="124"/>
        <v>0</v>
      </c>
      <c r="BM130" s="37">
        <f t="shared" si="125"/>
        <v>0</v>
      </c>
      <c r="BN130" s="37">
        <f t="shared" si="126"/>
        <v>0</v>
      </c>
      <c r="BO130" s="37">
        <f t="shared" si="127"/>
        <v>0</v>
      </c>
      <c r="BP130" s="37">
        <f t="shared" si="128"/>
        <v>0</v>
      </c>
      <c r="BQ130" s="37">
        <f t="shared" si="129"/>
        <v>0</v>
      </c>
      <c r="BR130" s="37">
        <f t="shared" si="130"/>
        <v>0</v>
      </c>
      <c r="BS130" s="37">
        <f t="shared" si="131"/>
        <v>0</v>
      </c>
      <c r="BT130" s="37">
        <f t="shared" si="132"/>
        <v>0</v>
      </c>
      <c r="BU130" s="37">
        <f t="shared" si="133"/>
        <v>0</v>
      </c>
      <c r="BV130" s="37">
        <f t="shared" si="134"/>
        <v>0</v>
      </c>
      <c r="BW130" s="37">
        <f t="shared" si="135"/>
        <v>0</v>
      </c>
      <c r="BX130" s="37">
        <f t="shared" si="136"/>
        <v>0</v>
      </c>
      <c r="BY130" s="141">
        <f t="shared" si="137"/>
        <v>0</v>
      </c>
      <c r="BZ130" s="113">
        <f t="shared" si="138"/>
        <v>0</v>
      </c>
      <c r="CA130" s="80"/>
      <c r="CB130" s="80"/>
    </row>
    <row r="131" spans="1:80" ht="13.5">
      <c r="A131" s="118"/>
      <c r="B131" s="118"/>
      <c r="C131" s="114"/>
      <c r="D131" s="137">
        <f t="shared" si="139"/>
        <v>0</v>
      </c>
      <c r="E131" s="114"/>
      <c r="F131" s="137">
        <f t="shared" si="140"/>
        <v>0</v>
      </c>
      <c r="G131" s="114"/>
      <c r="H131" s="137">
        <f t="shared" si="141"/>
        <v>0</v>
      </c>
      <c r="I131" s="114"/>
      <c r="J131" s="137">
        <f t="shared" si="142"/>
        <v>0</v>
      </c>
      <c r="K131" s="114"/>
      <c r="L131" s="120">
        <f t="shared" si="143"/>
        <v>0</v>
      </c>
      <c r="M131" s="120">
        <f t="shared" si="144"/>
        <v>0</v>
      </c>
      <c r="N131" s="117">
        <f t="shared" si="145"/>
        <v>0</v>
      </c>
      <c r="O131" s="117">
        <f t="shared" si="146"/>
        <v>0</v>
      </c>
      <c r="P131" s="117">
        <f t="shared" si="147"/>
        <v>0</v>
      </c>
      <c r="Q131" s="139">
        <f t="shared" si="148"/>
        <v>0</v>
      </c>
      <c r="R131" s="116"/>
      <c r="S131" s="115"/>
      <c r="T131" s="116"/>
      <c r="U131" s="115"/>
      <c r="V131" s="116"/>
      <c r="W131" s="115"/>
      <c r="X131" s="116"/>
      <c r="Y131" s="115">
        <f t="shared" si="149"/>
        <v>0</v>
      </c>
      <c r="Z131" s="115">
        <f t="shared" si="150"/>
        <v>0</v>
      </c>
      <c r="AA131" s="117">
        <f t="shared" si="151"/>
        <v>0</v>
      </c>
      <c r="AB131" s="117">
        <f t="shared" si="152"/>
        <v>0</v>
      </c>
      <c r="AC131" s="117">
        <f t="shared" si="153"/>
        <v>0</v>
      </c>
      <c r="AD131" s="138">
        <f t="shared" si="154"/>
        <v>0</v>
      </c>
      <c r="AE131" s="119"/>
      <c r="AF131" s="119"/>
      <c r="AG131" s="114"/>
      <c r="AH131" s="120">
        <f t="shared" si="155"/>
        <v>0</v>
      </c>
      <c r="AI131" s="119"/>
      <c r="AJ131" s="114"/>
      <c r="AK131" s="120">
        <f t="shared" si="107"/>
        <v>0</v>
      </c>
      <c r="AL131" s="119"/>
      <c r="AM131" s="114"/>
      <c r="AN131" s="115">
        <f t="shared" si="108"/>
        <v>0</v>
      </c>
      <c r="AO131" s="114"/>
      <c r="AP131" s="120">
        <f t="shared" si="109"/>
        <v>0</v>
      </c>
      <c r="AQ131" s="119">
        <v>0</v>
      </c>
      <c r="AR131" s="114">
        <v>0</v>
      </c>
      <c r="AS131" s="120">
        <f t="shared" si="110"/>
        <v>0</v>
      </c>
      <c r="AT131" s="120">
        <f t="shared" si="111"/>
        <v>0</v>
      </c>
      <c r="AU131" s="120">
        <f t="shared" si="112"/>
        <v>0</v>
      </c>
      <c r="AV131" s="120">
        <f t="shared" si="113"/>
        <v>0</v>
      </c>
      <c r="AW131" s="117">
        <f t="shared" si="114"/>
        <v>0</v>
      </c>
      <c r="AX131" s="121">
        <f t="shared" si="115"/>
        <v>0</v>
      </c>
      <c r="AY131" s="57"/>
      <c r="AZ131" s="57">
        <v>0</v>
      </c>
      <c r="BA131" s="58">
        <v>0</v>
      </c>
      <c r="BB131" s="57">
        <v>0</v>
      </c>
      <c r="BC131" s="110">
        <v>0</v>
      </c>
      <c r="BD131" s="111">
        <f t="shared" si="116"/>
        <v>0</v>
      </c>
      <c r="BE131" s="37">
        <f t="shared" si="117"/>
        <v>0</v>
      </c>
      <c r="BF131" s="142">
        <f t="shared" si="118"/>
        <v>0</v>
      </c>
      <c r="BG131" s="37">
        <f t="shared" si="119"/>
        <v>0</v>
      </c>
      <c r="BH131" s="37">
        <f t="shared" si="120"/>
        <v>0</v>
      </c>
      <c r="BI131" s="37">
        <f t="shared" si="121"/>
        <v>0</v>
      </c>
      <c r="BJ131" s="37">
        <f t="shared" si="122"/>
        <v>0</v>
      </c>
      <c r="BK131" s="37">
        <f t="shared" si="123"/>
        <v>0</v>
      </c>
      <c r="BL131" s="37">
        <f t="shared" si="124"/>
        <v>0</v>
      </c>
      <c r="BM131" s="37">
        <f t="shared" si="125"/>
        <v>0</v>
      </c>
      <c r="BN131" s="37">
        <f t="shared" si="126"/>
        <v>0</v>
      </c>
      <c r="BO131" s="37">
        <f t="shared" si="127"/>
        <v>0</v>
      </c>
      <c r="BP131" s="37">
        <f t="shared" si="128"/>
        <v>0</v>
      </c>
      <c r="BQ131" s="37">
        <f t="shared" si="129"/>
        <v>0</v>
      </c>
      <c r="BR131" s="37">
        <f t="shared" si="130"/>
        <v>0</v>
      </c>
      <c r="BS131" s="37">
        <f t="shared" si="131"/>
        <v>0</v>
      </c>
      <c r="BT131" s="37">
        <f t="shared" si="132"/>
        <v>0</v>
      </c>
      <c r="BU131" s="37">
        <f t="shared" si="133"/>
        <v>0</v>
      </c>
      <c r="BV131" s="37">
        <f t="shared" si="134"/>
        <v>0</v>
      </c>
      <c r="BW131" s="37">
        <f t="shared" si="135"/>
        <v>0</v>
      </c>
      <c r="BX131" s="37">
        <f t="shared" si="136"/>
        <v>0</v>
      </c>
      <c r="BY131" s="141">
        <f t="shared" si="137"/>
        <v>0</v>
      </c>
      <c r="BZ131" s="113">
        <f t="shared" si="138"/>
        <v>0</v>
      </c>
      <c r="CA131" s="80"/>
      <c r="CB131" s="80"/>
    </row>
    <row r="132" spans="1:80" ht="13.5">
      <c r="A132" s="118"/>
      <c r="B132" s="118"/>
      <c r="C132" s="114"/>
      <c r="D132" s="137">
        <f t="shared" si="139"/>
        <v>0</v>
      </c>
      <c r="E132" s="114"/>
      <c r="F132" s="137">
        <f t="shared" si="140"/>
        <v>0</v>
      </c>
      <c r="G132" s="114"/>
      <c r="H132" s="137">
        <f t="shared" si="141"/>
        <v>0</v>
      </c>
      <c r="I132" s="114"/>
      <c r="J132" s="137">
        <f t="shared" si="142"/>
        <v>0</v>
      </c>
      <c r="K132" s="114"/>
      <c r="L132" s="120">
        <f t="shared" si="143"/>
        <v>0</v>
      </c>
      <c r="M132" s="120">
        <f t="shared" si="144"/>
        <v>0</v>
      </c>
      <c r="N132" s="117">
        <f t="shared" si="145"/>
        <v>0</v>
      </c>
      <c r="O132" s="117">
        <f t="shared" si="146"/>
        <v>0</v>
      </c>
      <c r="P132" s="117">
        <f t="shared" si="147"/>
        <v>0</v>
      </c>
      <c r="Q132" s="139">
        <f t="shared" si="148"/>
        <v>0</v>
      </c>
      <c r="R132" s="116"/>
      <c r="S132" s="115"/>
      <c r="T132" s="116"/>
      <c r="U132" s="115"/>
      <c r="V132" s="116"/>
      <c r="W132" s="115"/>
      <c r="X132" s="116"/>
      <c r="Y132" s="115">
        <f t="shared" si="149"/>
        <v>0</v>
      </c>
      <c r="Z132" s="115">
        <f t="shared" si="150"/>
        <v>0</v>
      </c>
      <c r="AA132" s="117">
        <f t="shared" si="151"/>
        <v>0</v>
      </c>
      <c r="AB132" s="117">
        <f t="shared" si="152"/>
        <v>0</v>
      </c>
      <c r="AC132" s="117">
        <f t="shared" si="153"/>
        <v>0</v>
      </c>
      <c r="AD132" s="138">
        <f t="shared" si="154"/>
        <v>0</v>
      </c>
      <c r="AE132" s="119"/>
      <c r="AF132" s="119"/>
      <c r="AG132" s="114"/>
      <c r="AH132" s="120">
        <f t="shared" si="155"/>
        <v>0</v>
      </c>
      <c r="AI132" s="119"/>
      <c r="AJ132" s="114"/>
      <c r="AK132" s="120">
        <f t="shared" si="107"/>
        <v>0</v>
      </c>
      <c r="AL132" s="119"/>
      <c r="AM132" s="114"/>
      <c r="AN132" s="115">
        <f t="shared" si="108"/>
        <v>0</v>
      </c>
      <c r="AO132" s="114"/>
      <c r="AP132" s="120">
        <f t="shared" si="109"/>
        <v>0</v>
      </c>
      <c r="AQ132" s="119">
        <v>0</v>
      </c>
      <c r="AR132" s="114">
        <v>0</v>
      </c>
      <c r="AS132" s="120">
        <f t="shared" si="110"/>
        <v>0</v>
      </c>
      <c r="AT132" s="120">
        <f t="shared" si="111"/>
        <v>0</v>
      </c>
      <c r="AU132" s="120">
        <f t="shared" si="112"/>
        <v>0</v>
      </c>
      <c r="AV132" s="120">
        <f t="shared" si="113"/>
        <v>0</v>
      </c>
      <c r="AW132" s="117">
        <f t="shared" si="114"/>
        <v>0</v>
      </c>
      <c r="AX132" s="121">
        <f t="shared" si="115"/>
        <v>0</v>
      </c>
      <c r="AY132" s="57"/>
      <c r="AZ132" s="57">
        <v>0</v>
      </c>
      <c r="BA132" s="58">
        <v>0</v>
      </c>
      <c r="BB132" s="57">
        <v>0</v>
      </c>
      <c r="BC132" s="110">
        <v>0</v>
      </c>
      <c r="BD132" s="111">
        <f t="shared" si="116"/>
        <v>0</v>
      </c>
      <c r="BE132" s="37">
        <f t="shared" si="117"/>
        <v>0</v>
      </c>
      <c r="BF132" s="142">
        <f t="shared" si="118"/>
        <v>0</v>
      </c>
      <c r="BG132" s="37">
        <f t="shared" si="119"/>
        <v>0</v>
      </c>
      <c r="BH132" s="37">
        <f t="shared" si="120"/>
        <v>0</v>
      </c>
      <c r="BI132" s="37">
        <f t="shared" si="121"/>
        <v>0</v>
      </c>
      <c r="BJ132" s="37">
        <f t="shared" si="122"/>
        <v>0</v>
      </c>
      <c r="BK132" s="37">
        <f t="shared" si="123"/>
        <v>0</v>
      </c>
      <c r="BL132" s="37">
        <f t="shared" si="124"/>
        <v>0</v>
      </c>
      <c r="BM132" s="37">
        <f t="shared" si="125"/>
        <v>0</v>
      </c>
      <c r="BN132" s="37">
        <f t="shared" si="126"/>
        <v>0</v>
      </c>
      <c r="BO132" s="37">
        <f t="shared" si="127"/>
        <v>0</v>
      </c>
      <c r="BP132" s="37">
        <f t="shared" si="128"/>
        <v>0</v>
      </c>
      <c r="BQ132" s="37">
        <f t="shared" si="129"/>
        <v>0</v>
      </c>
      <c r="BR132" s="37">
        <f t="shared" si="130"/>
        <v>0</v>
      </c>
      <c r="BS132" s="37">
        <f t="shared" si="131"/>
        <v>0</v>
      </c>
      <c r="BT132" s="37">
        <f t="shared" si="132"/>
        <v>0</v>
      </c>
      <c r="BU132" s="37">
        <f t="shared" si="133"/>
        <v>0</v>
      </c>
      <c r="BV132" s="37">
        <f t="shared" si="134"/>
        <v>0</v>
      </c>
      <c r="BW132" s="37">
        <f t="shared" si="135"/>
        <v>0</v>
      </c>
      <c r="BX132" s="37">
        <f t="shared" si="136"/>
        <v>0</v>
      </c>
      <c r="BY132" s="141">
        <f t="shared" si="137"/>
        <v>0</v>
      </c>
      <c r="BZ132" s="113">
        <f t="shared" si="138"/>
        <v>0</v>
      </c>
      <c r="CA132" s="80"/>
      <c r="CB132" s="80"/>
    </row>
    <row r="133" spans="1:80" ht="13.5">
      <c r="A133" s="118"/>
      <c r="B133" s="118"/>
      <c r="C133" s="114"/>
      <c r="D133" s="137">
        <f t="shared" si="139"/>
        <v>0</v>
      </c>
      <c r="E133" s="114"/>
      <c r="F133" s="137">
        <f t="shared" si="140"/>
        <v>0</v>
      </c>
      <c r="G133" s="114"/>
      <c r="H133" s="137">
        <f t="shared" si="141"/>
        <v>0</v>
      </c>
      <c r="I133" s="114"/>
      <c r="J133" s="137">
        <f t="shared" si="142"/>
        <v>0</v>
      </c>
      <c r="K133" s="114"/>
      <c r="L133" s="120">
        <f t="shared" si="143"/>
        <v>0</v>
      </c>
      <c r="M133" s="120">
        <f t="shared" si="144"/>
        <v>0</v>
      </c>
      <c r="N133" s="117">
        <f t="shared" si="145"/>
        <v>0</v>
      </c>
      <c r="O133" s="117">
        <f t="shared" si="146"/>
        <v>0</v>
      </c>
      <c r="P133" s="117">
        <f t="shared" si="147"/>
        <v>0</v>
      </c>
      <c r="Q133" s="139">
        <f t="shared" si="148"/>
        <v>0</v>
      </c>
      <c r="R133" s="116"/>
      <c r="S133" s="115"/>
      <c r="T133" s="116"/>
      <c r="U133" s="115"/>
      <c r="V133" s="116"/>
      <c r="W133" s="115"/>
      <c r="X133" s="116"/>
      <c r="Y133" s="115">
        <f t="shared" si="149"/>
        <v>0</v>
      </c>
      <c r="Z133" s="115">
        <f t="shared" si="150"/>
        <v>0</v>
      </c>
      <c r="AA133" s="117">
        <f t="shared" si="151"/>
        <v>0</v>
      </c>
      <c r="AB133" s="117">
        <f t="shared" si="152"/>
        <v>0</v>
      </c>
      <c r="AC133" s="117">
        <f t="shared" si="153"/>
        <v>0</v>
      </c>
      <c r="AD133" s="138">
        <f t="shared" si="154"/>
        <v>0</v>
      </c>
      <c r="AE133" s="119"/>
      <c r="AF133" s="119"/>
      <c r="AG133" s="114"/>
      <c r="AH133" s="120">
        <f t="shared" si="155"/>
        <v>0</v>
      </c>
      <c r="AI133" s="119"/>
      <c r="AJ133" s="114"/>
      <c r="AK133" s="120">
        <f t="shared" si="107"/>
        <v>0</v>
      </c>
      <c r="AL133" s="119"/>
      <c r="AM133" s="114"/>
      <c r="AN133" s="115">
        <f t="shared" si="108"/>
        <v>0</v>
      </c>
      <c r="AO133" s="114"/>
      <c r="AP133" s="120">
        <f t="shared" si="109"/>
        <v>0</v>
      </c>
      <c r="AQ133" s="119">
        <v>0</v>
      </c>
      <c r="AR133" s="114">
        <v>0</v>
      </c>
      <c r="AS133" s="120">
        <f t="shared" si="110"/>
        <v>0</v>
      </c>
      <c r="AT133" s="120">
        <f t="shared" si="111"/>
        <v>0</v>
      </c>
      <c r="AU133" s="120">
        <f t="shared" si="112"/>
        <v>0</v>
      </c>
      <c r="AV133" s="120">
        <f t="shared" si="113"/>
        <v>0</v>
      </c>
      <c r="AW133" s="117">
        <f t="shared" si="114"/>
        <v>0</v>
      </c>
      <c r="AX133" s="121">
        <f t="shared" si="115"/>
        <v>0</v>
      </c>
      <c r="AY133" s="57"/>
      <c r="AZ133" s="57">
        <v>0</v>
      </c>
      <c r="BA133" s="58">
        <v>0</v>
      </c>
      <c r="BB133" s="57">
        <v>0</v>
      </c>
      <c r="BC133" s="110">
        <v>0</v>
      </c>
      <c r="BD133" s="111">
        <f t="shared" si="116"/>
        <v>0</v>
      </c>
      <c r="BE133" s="37">
        <f t="shared" si="117"/>
        <v>0</v>
      </c>
      <c r="BF133" s="142">
        <f t="shared" si="118"/>
        <v>0</v>
      </c>
      <c r="BG133" s="37">
        <f t="shared" si="119"/>
        <v>0</v>
      </c>
      <c r="BH133" s="37">
        <f t="shared" si="120"/>
        <v>0</v>
      </c>
      <c r="BI133" s="37">
        <f t="shared" si="121"/>
        <v>0</v>
      </c>
      <c r="BJ133" s="37">
        <f t="shared" si="122"/>
        <v>0</v>
      </c>
      <c r="BK133" s="37">
        <f t="shared" si="123"/>
        <v>0</v>
      </c>
      <c r="BL133" s="37">
        <f t="shared" si="124"/>
        <v>0</v>
      </c>
      <c r="BM133" s="37">
        <f t="shared" si="125"/>
        <v>0</v>
      </c>
      <c r="BN133" s="37">
        <f t="shared" si="126"/>
        <v>0</v>
      </c>
      <c r="BO133" s="37">
        <f t="shared" si="127"/>
        <v>0</v>
      </c>
      <c r="BP133" s="37">
        <f t="shared" si="128"/>
        <v>0</v>
      </c>
      <c r="BQ133" s="37">
        <f t="shared" si="129"/>
        <v>0</v>
      </c>
      <c r="BR133" s="37">
        <f t="shared" si="130"/>
        <v>0</v>
      </c>
      <c r="BS133" s="37">
        <f t="shared" si="131"/>
        <v>0</v>
      </c>
      <c r="BT133" s="37">
        <f t="shared" si="132"/>
        <v>0</v>
      </c>
      <c r="BU133" s="37">
        <f t="shared" si="133"/>
        <v>0</v>
      </c>
      <c r="BV133" s="37">
        <f t="shared" si="134"/>
        <v>0</v>
      </c>
      <c r="BW133" s="37">
        <f t="shared" si="135"/>
        <v>0</v>
      </c>
      <c r="BX133" s="37">
        <f t="shared" si="136"/>
        <v>0</v>
      </c>
      <c r="BY133" s="141">
        <f t="shared" si="137"/>
        <v>0</v>
      </c>
      <c r="BZ133" s="113">
        <f t="shared" si="138"/>
        <v>0</v>
      </c>
      <c r="CA133" s="80"/>
      <c r="CB133" s="80"/>
    </row>
    <row r="134" spans="1:80" ht="13.5">
      <c r="A134" s="118"/>
      <c r="B134" s="118"/>
      <c r="C134" s="114"/>
      <c r="D134" s="137">
        <f t="shared" si="139"/>
        <v>0</v>
      </c>
      <c r="E134" s="114"/>
      <c r="F134" s="137">
        <f t="shared" si="140"/>
        <v>0</v>
      </c>
      <c r="G134" s="114"/>
      <c r="H134" s="137">
        <f t="shared" si="141"/>
        <v>0</v>
      </c>
      <c r="I134" s="114"/>
      <c r="J134" s="137">
        <f t="shared" si="142"/>
        <v>0</v>
      </c>
      <c r="K134" s="114"/>
      <c r="L134" s="120">
        <f t="shared" si="143"/>
        <v>0</v>
      </c>
      <c r="M134" s="120">
        <f t="shared" si="144"/>
        <v>0</v>
      </c>
      <c r="N134" s="117">
        <f t="shared" si="145"/>
        <v>0</v>
      </c>
      <c r="O134" s="117">
        <f t="shared" si="146"/>
        <v>0</v>
      </c>
      <c r="P134" s="117">
        <f t="shared" si="147"/>
        <v>0</v>
      </c>
      <c r="Q134" s="139">
        <f t="shared" si="148"/>
        <v>0</v>
      </c>
      <c r="R134" s="116"/>
      <c r="S134" s="115"/>
      <c r="T134" s="116"/>
      <c r="U134" s="115"/>
      <c r="V134" s="116"/>
      <c r="W134" s="115"/>
      <c r="X134" s="116"/>
      <c r="Y134" s="115">
        <f t="shared" si="149"/>
        <v>0</v>
      </c>
      <c r="Z134" s="115">
        <f t="shared" si="150"/>
        <v>0</v>
      </c>
      <c r="AA134" s="117">
        <f t="shared" si="151"/>
        <v>0</v>
      </c>
      <c r="AB134" s="117">
        <f t="shared" si="152"/>
        <v>0</v>
      </c>
      <c r="AC134" s="117">
        <f t="shared" si="153"/>
        <v>0</v>
      </c>
      <c r="AD134" s="138">
        <f t="shared" si="154"/>
        <v>0</v>
      </c>
      <c r="AE134" s="119"/>
      <c r="AF134" s="119"/>
      <c r="AG134" s="114"/>
      <c r="AH134" s="120">
        <f t="shared" si="155"/>
        <v>0</v>
      </c>
      <c r="AI134" s="119"/>
      <c r="AJ134" s="114"/>
      <c r="AK134" s="120">
        <f t="shared" si="107"/>
        <v>0</v>
      </c>
      <c r="AL134" s="119"/>
      <c r="AM134" s="114"/>
      <c r="AN134" s="115">
        <f t="shared" si="108"/>
        <v>0</v>
      </c>
      <c r="AO134" s="114"/>
      <c r="AP134" s="120">
        <f t="shared" si="109"/>
        <v>0</v>
      </c>
      <c r="AQ134" s="119">
        <v>0</v>
      </c>
      <c r="AR134" s="114">
        <v>0</v>
      </c>
      <c r="AS134" s="120">
        <f t="shared" si="110"/>
        <v>0</v>
      </c>
      <c r="AT134" s="120">
        <f t="shared" si="111"/>
        <v>0</v>
      </c>
      <c r="AU134" s="120">
        <f t="shared" si="112"/>
        <v>0</v>
      </c>
      <c r="AV134" s="120">
        <f t="shared" si="113"/>
        <v>0</v>
      </c>
      <c r="AW134" s="117">
        <f t="shared" si="114"/>
        <v>0</v>
      </c>
      <c r="AX134" s="121">
        <f t="shared" si="115"/>
        <v>0</v>
      </c>
      <c r="AY134" s="57"/>
      <c r="AZ134" s="57">
        <v>0</v>
      </c>
      <c r="BA134" s="58">
        <v>0</v>
      </c>
      <c r="BB134" s="57">
        <v>0</v>
      </c>
      <c r="BC134" s="110">
        <v>0</v>
      </c>
      <c r="BD134" s="111">
        <f t="shared" si="116"/>
        <v>0</v>
      </c>
      <c r="BE134" s="37">
        <f t="shared" si="117"/>
        <v>0</v>
      </c>
      <c r="BF134" s="142">
        <f t="shared" si="118"/>
        <v>0</v>
      </c>
      <c r="BG134" s="37">
        <f t="shared" si="119"/>
        <v>0</v>
      </c>
      <c r="BH134" s="37">
        <f t="shared" si="120"/>
        <v>0</v>
      </c>
      <c r="BI134" s="37">
        <f t="shared" si="121"/>
        <v>0</v>
      </c>
      <c r="BJ134" s="37">
        <f t="shared" si="122"/>
        <v>0</v>
      </c>
      <c r="BK134" s="37">
        <f t="shared" si="123"/>
        <v>0</v>
      </c>
      <c r="BL134" s="37">
        <f t="shared" si="124"/>
        <v>0</v>
      </c>
      <c r="BM134" s="37">
        <f t="shared" si="125"/>
        <v>0</v>
      </c>
      <c r="BN134" s="37">
        <f t="shared" si="126"/>
        <v>0</v>
      </c>
      <c r="BO134" s="37">
        <f t="shared" si="127"/>
        <v>0</v>
      </c>
      <c r="BP134" s="37">
        <f t="shared" si="128"/>
        <v>0</v>
      </c>
      <c r="BQ134" s="37">
        <f t="shared" si="129"/>
        <v>0</v>
      </c>
      <c r="BR134" s="37">
        <f t="shared" si="130"/>
        <v>0</v>
      </c>
      <c r="BS134" s="37">
        <f t="shared" si="131"/>
        <v>0</v>
      </c>
      <c r="BT134" s="37">
        <f t="shared" si="132"/>
        <v>0</v>
      </c>
      <c r="BU134" s="37">
        <f t="shared" si="133"/>
        <v>0</v>
      </c>
      <c r="BV134" s="37">
        <f t="shared" si="134"/>
        <v>0</v>
      </c>
      <c r="BW134" s="37">
        <f t="shared" si="135"/>
        <v>0</v>
      </c>
      <c r="BX134" s="37">
        <f t="shared" si="136"/>
        <v>0</v>
      </c>
      <c r="BY134" s="141">
        <f t="shared" si="137"/>
        <v>0</v>
      </c>
      <c r="BZ134" s="113">
        <f t="shared" si="138"/>
        <v>0</v>
      </c>
      <c r="CA134" s="80"/>
      <c r="CB134" s="80"/>
    </row>
    <row r="135" spans="1:80" ht="13.5">
      <c r="A135" s="118"/>
      <c r="B135" s="118"/>
      <c r="C135" s="114"/>
      <c r="D135" s="137">
        <f aca="true" t="shared" si="198" ref="D135:D198">IF(C135&gt;0,1,0)</f>
        <v>0</v>
      </c>
      <c r="E135" s="114"/>
      <c r="F135" s="137">
        <f aca="true" t="shared" si="199" ref="F135:F198">IF(E135&gt;0,1,0)</f>
        <v>0</v>
      </c>
      <c r="G135" s="114"/>
      <c r="H135" s="137">
        <f aca="true" t="shared" si="200" ref="H135:H198">IF(G135&gt;0,1,0)</f>
        <v>0</v>
      </c>
      <c r="I135" s="114"/>
      <c r="J135" s="137">
        <f aca="true" t="shared" si="201" ref="J135:J198">IF(I135&gt;0,1,0)</f>
        <v>0</v>
      </c>
      <c r="K135" s="114"/>
      <c r="L135" s="120">
        <f t="shared" si="143"/>
        <v>0</v>
      </c>
      <c r="M135" s="120">
        <f t="shared" si="144"/>
        <v>0</v>
      </c>
      <c r="N135" s="117">
        <f t="shared" si="145"/>
        <v>0</v>
      </c>
      <c r="O135" s="117">
        <f t="shared" si="146"/>
        <v>0</v>
      </c>
      <c r="P135" s="117">
        <f t="shared" si="147"/>
        <v>0</v>
      </c>
      <c r="Q135" s="139">
        <f t="shared" si="148"/>
        <v>0</v>
      </c>
      <c r="R135" s="116"/>
      <c r="S135" s="115"/>
      <c r="T135" s="116"/>
      <c r="U135" s="115"/>
      <c r="V135" s="116"/>
      <c r="W135" s="115"/>
      <c r="X135" s="116"/>
      <c r="Y135" s="115">
        <f t="shared" si="149"/>
        <v>0</v>
      </c>
      <c r="Z135" s="115">
        <f t="shared" si="150"/>
        <v>0</v>
      </c>
      <c r="AA135" s="117">
        <f t="shared" si="151"/>
        <v>0</v>
      </c>
      <c r="AB135" s="117">
        <f t="shared" si="152"/>
        <v>0</v>
      </c>
      <c r="AC135" s="117">
        <f t="shared" si="153"/>
        <v>0</v>
      </c>
      <c r="AD135" s="138">
        <f t="shared" si="154"/>
        <v>0</v>
      </c>
      <c r="AE135" s="119"/>
      <c r="AF135" s="119"/>
      <c r="AG135" s="114"/>
      <c r="AH135" s="120">
        <f t="shared" si="155"/>
        <v>0</v>
      </c>
      <c r="AI135" s="119"/>
      <c r="AJ135" s="114"/>
      <c r="AK135" s="120">
        <f t="shared" si="107"/>
        <v>0</v>
      </c>
      <c r="AL135" s="119"/>
      <c r="AM135" s="114"/>
      <c r="AN135" s="115">
        <f t="shared" si="108"/>
        <v>0</v>
      </c>
      <c r="AO135" s="114"/>
      <c r="AP135" s="120">
        <f t="shared" si="109"/>
        <v>0</v>
      </c>
      <c r="AQ135" s="119">
        <v>0</v>
      </c>
      <c r="AR135" s="114">
        <v>0</v>
      </c>
      <c r="AS135" s="120">
        <f t="shared" si="110"/>
        <v>0</v>
      </c>
      <c r="AT135" s="120">
        <f t="shared" si="111"/>
        <v>0</v>
      </c>
      <c r="AU135" s="120">
        <f t="shared" si="112"/>
        <v>0</v>
      </c>
      <c r="AV135" s="120">
        <f t="shared" si="113"/>
        <v>0</v>
      </c>
      <c r="AW135" s="117">
        <f t="shared" si="114"/>
        <v>0</v>
      </c>
      <c r="AX135" s="121">
        <f t="shared" si="115"/>
        <v>0</v>
      </c>
      <c r="AY135" s="57"/>
      <c r="AZ135" s="57">
        <v>0</v>
      </c>
      <c r="BA135" s="58">
        <v>0</v>
      </c>
      <c r="BB135" s="57">
        <v>0</v>
      </c>
      <c r="BC135" s="110">
        <v>0</v>
      </c>
      <c r="BD135" s="111">
        <f t="shared" si="116"/>
        <v>0</v>
      </c>
      <c r="BE135" s="37">
        <f t="shared" si="117"/>
        <v>0</v>
      </c>
      <c r="BF135" s="142">
        <f t="shared" si="118"/>
        <v>0</v>
      </c>
      <c r="BG135" s="37">
        <f t="shared" si="119"/>
        <v>0</v>
      </c>
      <c r="BH135" s="37">
        <f t="shared" si="120"/>
        <v>0</v>
      </c>
      <c r="BI135" s="37">
        <f t="shared" si="121"/>
        <v>0</v>
      </c>
      <c r="BJ135" s="37">
        <f t="shared" si="122"/>
        <v>0</v>
      </c>
      <c r="BK135" s="37">
        <f t="shared" si="123"/>
        <v>0</v>
      </c>
      <c r="BL135" s="37">
        <f t="shared" si="124"/>
        <v>0</v>
      </c>
      <c r="BM135" s="37">
        <f t="shared" si="125"/>
        <v>0</v>
      </c>
      <c r="BN135" s="37">
        <f t="shared" si="126"/>
        <v>0</v>
      </c>
      <c r="BO135" s="37">
        <f t="shared" si="127"/>
        <v>0</v>
      </c>
      <c r="BP135" s="37">
        <f t="shared" si="128"/>
        <v>0</v>
      </c>
      <c r="BQ135" s="37">
        <f t="shared" si="129"/>
        <v>0</v>
      </c>
      <c r="BR135" s="37">
        <f t="shared" si="130"/>
        <v>0</v>
      </c>
      <c r="BS135" s="37">
        <f t="shared" si="131"/>
        <v>0</v>
      </c>
      <c r="BT135" s="37">
        <f t="shared" si="132"/>
        <v>0</v>
      </c>
      <c r="BU135" s="37">
        <f t="shared" si="133"/>
        <v>0</v>
      </c>
      <c r="BV135" s="37">
        <f t="shared" si="134"/>
        <v>0</v>
      </c>
      <c r="BW135" s="37">
        <f t="shared" si="135"/>
        <v>0</v>
      </c>
      <c r="BX135" s="37">
        <f t="shared" si="136"/>
        <v>0</v>
      </c>
      <c r="BY135" s="141">
        <f t="shared" si="137"/>
        <v>0</v>
      </c>
      <c r="BZ135" s="113">
        <f t="shared" si="138"/>
        <v>0</v>
      </c>
      <c r="CA135" s="80"/>
      <c r="CB135" s="80"/>
    </row>
    <row r="136" spans="1:80" ht="13.5">
      <c r="A136" s="118"/>
      <c r="B136" s="118"/>
      <c r="C136" s="114"/>
      <c r="D136" s="137">
        <f t="shared" si="198"/>
        <v>0</v>
      </c>
      <c r="E136" s="114"/>
      <c r="F136" s="137">
        <f t="shared" si="199"/>
        <v>0</v>
      </c>
      <c r="G136" s="114"/>
      <c r="H136" s="137">
        <f t="shared" si="200"/>
        <v>0</v>
      </c>
      <c r="I136" s="114"/>
      <c r="J136" s="137">
        <f t="shared" si="201"/>
        <v>0</v>
      </c>
      <c r="K136" s="114"/>
      <c r="L136" s="120">
        <f t="shared" si="143"/>
        <v>0</v>
      </c>
      <c r="M136" s="120">
        <f t="shared" si="144"/>
        <v>0</v>
      </c>
      <c r="N136" s="117">
        <f t="shared" si="145"/>
        <v>0</v>
      </c>
      <c r="O136" s="117">
        <f t="shared" si="146"/>
        <v>0</v>
      </c>
      <c r="P136" s="117">
        <f t="shared" si="147"/>
        <v>0</v>
      </c>
      <c r="Q136" s="139">
        <f t="shared" si="148"/>
        <v>0</v>
      </c>
      <c r="R136" s="116"/>
      <c r="S136" s="115"/>
      <c r="T136" s="116"/>
      <c r="U136" s="115"/>
      <c r="V136" s="116"/>
      <c r="W136" s="115"/>
      <c r="X136" s="116"/>
      <c r="Y136" s="115">
        <f t="shared" si="149"/>
        <v>0</v>
      </c>
      <c r="Z136" s="115">
        <f t="shared" si="150"/>
        <v>0</v>
      </c>
      <c r="AA136" s="117">
        <f t="shared" si="151"/>
        <v>0</v>
      </c>
      <c r="AB136" s="117">
        <f t="shared" si="152"/>
        <v>0</v>
      </c>
      <c r="AC136" s="117">
        <f t="shared" si="153"/>
        <v>0</v>
      </c>
      <c r="AD136" s="138">
        <f t="shared" si="154"/>
        <v>0</v>
      </c>
      <c r="AE136" s="119"/>
      <c r="AF136" s="119"/>
      <c r="AG136" s="114"/>
      <c r="AH136" s="120">
        <f t="shared" si="155"/>
        <v>0</v>
      </c>
      <c r="AI136" s="119"/>
      <c r="AJ136" s="114"/>
      <c r="AK136" s="120">
        <f t="shared" si="107"/>
        <v>0</v>
      </c>
      <c r="AL136" s="119"/>
      <c r="AM136" s="114"/>
      <c r="AN136" s="115">
        <f t="shared" si="108"/>
        <v>0</v>
      </c>
      <c r="AO136" s="114"/>
      <c r="AP136" s="120">
        <f t="shared" si="109"/>
        <v>0</v>
      </c>
      <c r="AQ136" s="119">
        <v>0</v>
      </c>
      <c r="AR136" s="114">
        <v>0</v>
      </c>
      <c r="AS136" s="120">
        <f t="shared" si="110"/>
        <v>0</v>
      </c>
      <c r="AT136" s="120">
        <f t="shared" si="111"/>
        <v>0</v>
      </c>
      <c r="AU136" s="120">
        <f t="shared" si="112"/>
        <v>0</v>
      </c>
      <c r="AV136" s="120">
        <f t="shared" si="113"/>
        <v>0</v>
      </c>
      <c r="AW136" s="117">
        <f t="shared" si="114"/>
        <v>0</v>
      </c>
      <c r="AX136" s="121">
        <f t="shared" si="115"/>
        <v>0</v>
      </c>
      <c r="AY136" s="57"/>
      <c r="AZ136" s="57">
        <v>0</v>
      </c>
      <c r="BA136" s="58">
        <v>0</v>
      </c>
      <c r="BB136" s="57">
        <v>0</v>
      </c>
      <c r="BC136" s="110">
        <v>0</v>
      </c>
      <c r="BD136" s="111">
        <f t="shared" si="116"/>
        <v>0</v>
      </c>
      <c r="BE136" s="37">
        <f t="shared" si="117"/>
        <v>0</v>
      </c>
      <c r="BF136" s="142">
        <f t="shared" si="118"/>
        <v>0</v>
      </c>
      <c r="BG136" s="37">
        <f t="shared" si="119"/>
        <v>0</v>
      </c>
      <c r="BH136" s="37">
        <f t="shared" si="120"/>
        <v>0</v>
      </c>
      <c r="BI136" s="37">
        <f t="shared" si="121"/>
        <v>0</v>
      </c>
      <c r="BJ136" s="37">
        <f t="shared" si="122"/>
        <v>0</v>
      </c>
      <c r="BK136" s="37">
        <f t="shared" si="123"/>
        <v>0</v>
      </c>
      <c r="BL136" s="37">
        <f t="shared" si="124"/>
        <v>0</v>
      </c>
      <c r="BM136" s="37">
        <f t="shared" si="125"/>
        <v>0</v>
      </c>
      <c r="BN136" s="37">
        <f t="shared" si="126"/>
        <v>0</v>
      </c>
      <c r="BO136" s="37">
        <f t="shared" si="127"/>
        <v>0</v>
      </c>
      <c r="BP136" s="37">
        <f t="shared" si="128"/>
        <v>0</v>
      </c>
      <c r="BQ136" s="37">
        <f t="shared" si="129"/>
        <v>0</v>
      </c>
      <c r="BR136" s="37">
        <f t="shared" si="130"/>
        <v>0</v>
      </c>
      <c r="BS136" s="37">
        <f t="shared" si="131"/>
        <v>0</v>
      </c>
      <c r="BT136" s="37">
        <f t="shared" si="132"/>
        <v>0</v>
      </c>
      <c r="BU136" s="37">
        <f t="shared" si="133"/>
        <v>0</v>
      </c>
      <c r="BV136" s="37">
        <f t="shared" si="134"/>
        <v>0</v>
      </c>
      <c r="BW136" s="37">
        <f t="shared" si="135"/>
        <v>0</v>
      </c>
      <c r="BX136" s="37">
        <f t="shared" si="136"/>
        <v>0</v>
      </c>
      <c r="BY136" s="141">
        <f t="shared" si="137"/>
        <v>0</v>
      </c>
      <c r="BZ136" s="113">
        <f t="shared" si="138"/>
        <v>0</v>
      </c>
      <c r="CA136" s="80"/>
      <c r="CB136" s="80"/>
    </row>
    <row r="137" spans="1:80" ht="13.5">
      <c r="A137" s="118"/>
      <c r="B137" s="118"/>
      <c r="C137" s="114"/>
      <c r="D137" s="137">
        <f t="shared" si="198"/>
        <v>0</v>
      </c>
      <c r="E137" s="114"/>
      <c r="F137" s="137">
        <f t="shared" si="199"/>
        <v>0</v>
      </c>
      <c r="G137" s="114"/>
      <c r="H137" s="137">
        <f t="shared" si="200"/>
        <v>0</v>
      </c>
      <c r="I137" s="114"/>
      <c r="J137" s="137">
        <f t="shared" si="201"/>
        <v>0</v>
      </c>
      <c r="K137" s="114"/>
      <c r="L137" s="120">
        <f t="shared" si="143"/>
        <v>0</v>
      </c>
      <c r="M137" s="120">
        <f t="shared" si="144"/>
        <v>0</v>
      </c>
      <c r="N137" s="117">
        <f t="shared" si="145"/>
        <v>0</v>
      </c>
      <c r="O137" s="117">
        <f t="shared" si="146"/>
        <v>0</v>
      </c>
      <c r="P137" s="117">
        <f t="shared" si="147"/>
        <v>0</v>
      </c>
      <c r="Q137" s="139">
        <f t="shared" si="148"/>
        <v>0</v>
      </c>
      <c r="R137" s="116"/>
      <c r="S137" s="115"/>
      <c r="T137" s="116"/>
      <c r="U137" s="115"/>
      <c r="V137" s="116"/>
      <c r="W137" s="115"/>
      <c r="X137" s="116"/>
      <c r="Y137" s="115">
        <f t="shared" si="149"/>
        <v>0</v>
      </c>
      <c r="Z137" s="115">
        <f t="shared" si="150"/>
        <v>0</v>
      </c>
      <c r="AA137" s="117">
        <f t="shared" si="151"/>
        <v>0</v>
      </c>
      <c r="AB137" s="117">
        <f t="shared" si="152"/>
        <v>0</v>
      </c>
      <c r="AC137" s="117">
        <f t="shared" si="153"/>
        <v>0</v>
      </c>
      <c r="AD137" s="138">
        <f t="shared" si="154"/>
        <v>0</v>
      </c>
      <c r="AE137" s="119"/>
      <c r="AF137" s="119"/>
      <c r="AG137" s="114"/>
      <c r="AH137" s="120">
        <f t="shared" si="155"/>
        <v>0</v>
      </c>
      <c r="AI137" s="119"/>
      <c r="AJ137" s="114"/>
      <c r="AK137" s="120">
        <f t="shared" si="107"/>
        <v>0</v>
      </c>
      <c r="AL137" s="119"/>
      <c r="AM137" s="114"/>
      <c r="AN137" s="115">
        <f t="shared" si="108"/>
        <v>0</v>
      </c>
      <c r="AO137" s="114"/>
      <c r="AP137" s="120">
        <f t="shared" si="109"/>
        <v>0</v>
      </c>
      <c r="AQ137" s="119">
        <v>0</v>
      </c>
      <c r="AR137" s="114">
        <v>0</v>
      </c>
      <c r="AS137" s="120">
        <f t="shared" si="110"/>
        <v>0</v>
      </c>
      <c r="AT137" s="120">
        <f t="shared" si="111"/>
        <v>0</v>
      </c>
      <c r="AU137" s="120">
        <f t="shared" si="112"/>
        <v>0</v>
      </c>
      <c r="AV137" s="120">
        <f t="shared" si="113"/>
        <v>0</v>
      </c>
      <c r="AW137" s="117">
        <f t="shared" si="114"/>
        <v>0</v>
      </c>
      <c r="AX137" s="121">
        <f t="shared" si="115"/>
        <v>0</v>
      </c>
      <c r="AY137" s="57"/>
      <c r="AZ137" s="57">
        <v>0</v>
      </c>
      <c r="BA137" s="58">
        <v>0</v>
      </c>
      <c r="BB137" s="57">
        <v>0</v>
      </c>
      <c r="BC137" s="110">
        <v>0</v>
      </c>
      <c r="BD137" s="111">
        <f t="shared" si="116"/>
        <v>0</v>
      </c>
      <c r="BE137" s="37">
        <f t="shared" si="117"/>
        <v>0</v>
      </c>
      <c r="BF137" s="142">
        <f t="shared" si="118"/>
        <v>0</v>
      </c>
      <c r="BG137" s="37">
        <f t="shared" si="119"/>
        <v>0</v>
      </c>
      <c r="BH137" s="37">
        <f t="shared" si="120"/>
        <v>0</v>
      </c>
      <c r="BI137" s="37">
        <f t="shared" si="121"/>
        <v>0</v>
      </c>
      <c r="BJ137" s="37">
        <f t="shared" si="122"/>
        <v>0</v>
      </c>
      <c r="BK137" s="37">
        <f t="shared" si="123"/>
        <v>0</v>
      </c>
      <c r="BL137" s="37">
        <f t="shared" si="124"/>
        <v>0</v>
      </c>
      <c r="BM137" s="37">
        <f t="shared" si="125"/>
        <v>0</v>
      </c>
      <c r="BN137" s="37">
        <f t="shared" si="126"/>
        <v>0</v>
      </c>
      <c r="BO137" s="37">
        <f t="shared" si="127"/>
        <v>0</v>
      </c>
      <c r="BP137" s="37">
        <f t="shared" si="128"/>
        <v>0</v>
      </c>
      <c r="BQ137" s="37">
        <f t="shared" si="129"/>
        <v>0</v>
      </c>
      <c r="BR137" s="37">
        <f t="shared" si="130"/>
        <v>0</v>
      </c>
      <c r="BS137" s="37">
        <f t="shared" si="131"/>
        <v>0</v>
      </c>
      <c r="BT137" s="37">
        <f t="shared" si="132"/>
        <v>0</v>
      </c>
      <c r="BU137" s="37">
        <f t="shared" si="133"/>
        <v>0</v>
      </c>
      <c r="BV137" s="37">
        <f t="shared" si="134"/>
        <v>0</v>
      </c>
      <c r="BW137" s="37">
        <f t="shared" si="135"/>
        <v>0</v>
      </c>
      <c r="BX137" s="37">
        <f t="shared" si="136"/>
        <v>0</v>
      </c>
      <c r="BY137" s="141">
        <f t="shared" si="137"/>
        <v>0</v>
      </c>
      <c r="BZ137" s="113">
        <f t="shared" si="138"/>
        <v>0</v>
      </c>
      <c r="CA137" s="80"/>
      <c r="CB137" s="80"/>
    </row>
    <row r="138" spans="1:80" ht="13.5">
      <c r="A138" s="118"/>
      <c r="B138" s="118"/>
      <c r="C138" s="114"/>
      <c r="D138" s="137">
        <f t="shared" si="198"/>
        <v>0</v>
      </c>
      <c r="E138" s="114"/>
      <c r="F138" s="137">
        <f t="shared" si="199"/>
        <v>0</v>
      </c>
      <c r="G138" s="114"/>
      <c r="H138" s="137">
        <f t="shared" si="200"/>
        <v>0</v>
      </c>
      <c r="I138" s="114"/>
      <c r="J138" s="137">
        <f t="shared" si="201"/>
        <v>0</v>
      </c>
      <c r="K138" s="114"/>
      <c r="L138" s="120">
        <f t="shared" si="143"/>
        <v>0</v>
      </c>
      <c r="M138" s="120">
        <f t="shared" si="144"/>
        <v>0</v>
      </c>
      <c r="N138" s="117">
        <f t="shared" si="145"/>
        <v>0</v>
      </c>
      <c r="O138" s="117">
        <f t="shared" si="146"/>
        <v>0</v>
      </c>
      <c r="P138" s="117">
        <f t="shared" si="147"/>
        <v>0</v>
      </c>
      <c r="Q138" s="139">
        <f t="shared" si="148"/>
        <v>0</v>
      </c>
      <c r="R138" s="116"/>
      <c r="S138" s="115"/>
      <c r="T138" s="116"/>
      <c r="U138" s="115"/>
      <c r="V138" s="116"/>
      <c r="W138" s="115"/>
      <c r="X138" s="116"/>
      <c r="Y138" s="115">
        <f t="shared" si="149"/>
        <v>0</v>
      </c>
      <c r="Z138" s="115">
        <f t="shared" si="150"/>
        <v>0</v>
      </c>
      <c r="AA138" s="117">
        <f t="shared" si="151"/>
        <v>0</v>
      </c>
      <c r="AB138" s="117">
        <f t="shared" si="152"/>
        <v>0</v>
      </c>
      <c r="AC138" s="117">
        <f t="shared" si="153"/>
        <v>0</v>
      </c>
      <c r="AD138" s="138">
        <f t="shared" si="154"/>
        <v>0</v>
      </c>
      <c r="AE138" s="119"/>
      <c r="AF138" s="119"/>
      <c r="AG138" s="114"/>
      <c r="AH138" s="120">
        <f t="shared" si="155"/>
        <v>0</v>
      </c>
      <c r="AI138" s="119"/>
      <c r="AJ138" s="114"/>
      <c r="AK138" s="120">
        <f t="shared" si="107"/>
        <v>0</v>
      </c>
      <c r="AL138" s="119"/>
      <c r="AM138" s="114"/>
      <c r="AN138" s="115">
        <f t="shared" si="108"/>
        <v>0</v>
      </c>
      <c r="AO138" s="114"/>
      <c r="AP138" s="120">
        <f t="shared" si="109"/>
        <v>0</v>
      </c>
      <c r="AQ138" s="119">
        <v>0</v>
      </c>
      <c r="AR138" s="114">
        <v>0</v>
      </c>
      <c r="AS138" s="120">
        <f t="shared" si="110"/>
        <v>0</v>
      </c>
      <c r="AT138" s="120">
        <f t="shared" si="111"/>
        <v>0</v>
      </c>
      <c r="AU138" s="120">
        <f t="shared" si="112"/>
        <v>0</v>
      </c>
      <c r="AV138" s="120">
        <f t="shared" si="113"/>
        <v>0</v>
      </c>
      <c r="AW138" s="117">
        <f t="shared" si="114"/>
        <v>0</v>
      </c>
      <c r="AX138" s="121">
        <f t="shared" si="115"/>
        <v>0</v>
      </c>
      <c r="AY138" s="57"/>
      <c r="AZ138" s="57">
        <v>0</v>
      </c>
      <c r="BA138" s="58">
        <v>0</v>
      </c>
      <c r="BB138" s="57">
        <v>0</v>
      </c>
      <c r="BC138" s="110">
        <v>0</v>
      </c>
      <c r="BD138" s="111">
        <f t="shared" si="116"/>
        <v>0</v>
      </c>
      <c r="BE138" s="37">
        <f t="shared" si="117"/>
        <v>0</v>
      </c>
      <c r="BF138" s="142">
        <f t="shared" si="118"/>
        <v>0</v>
      </c>
      <c r="BG138" s="37">
        <f t="shared" si="119"/>
        <v>0</v>
      </c>
      <c r="BH138" s="37">
        <f t="shared" si="120"/>
        <v>0</v>
      </c>
      <c r="BI138" s="37">
        <f t="shared" si="121"/>
        <v>0</v>
      </c>
      <c r="BJ138" s="37">
        <f t="shared" si="122"/>
        <v>0</v>
      </c>
      <c r="BK138" s="37">
        <f t="shared" si="123"/>
        <v>0</v>
      </c>
      <c r="BL138" s="37">
        <f t="shared" si="124"/>
        <v>0</v>
      </c>
      <c r="BM138" s="37">
        <f t="shared" si="125"/>
        <v>0</v>
      </c>
      <c r="BN138" s="37">
        <f t="shared" si="126"/>
        <v>0</v>
      </c>
      <c r="BO138" s="37">
        <f t="shared" si="127"/>
        <v>0</v>
      </c>
      <c r="BP138" s="37">
        <f t="shared" si="128"/>
        <v>0</v>
      </c>
      <c r="BQ138" s="37">
        <f t="shared" si="129"/>
        <v>0</v>
      </c>
      <c r="BR138" s="37">
        <f t="shared" si="130"/>
        <v>0</v>
      </c>
      <c r="BS138" s="37">
        <f t="shared" si="131"/>
        <v>0</v>
      </c>
      <c r="BT138" s="37">
        <f t="shared" si="132"/>
        <v>0</v>
      </c>
      <c r="BU138" s="37">
        <f t="shared" si="133"/>
        <v>0</v>
      </c>
      <c r="BV138" s="37">
        <f t="shared" si="134"/>
        <v>0</v>
      </c>
      <c r="BW138" s="37">
        <f t="shared" si="135"/>
        <v>0</v>
      </c>
      <c r="BX138" s="37">
        <f t="shared" si="136"/>
        <v>0</v>
      </c>
      <c r="BY138" s="141">
        <f t="shared" si="137"/>
        <v>0</v>
      </c>
      <c r="BZ138" s="113">
        <f t="shared" si="138"/>
        <v>0</v>
      </c>
      <c r="CA138" s="80"/>
      <c r="CB138" s="80"/>
    </row>
    <row r="139" spans="1:80" ht="13.5">
      <c r="A139" s="118"/>
      <c r="B139" s="118"/>
      <c r="C139" s="114"/>
      <c r="D139" s="137">
        <f t="shared" si="198"/>
        <v>0</v>
      </c>
      <c r="E139" s="114"/>
      <c r="F139" s="137">
        <f t="shared" si="199"/>
        <v>0</v>
      </c>
      <c r="G139" s="114"/>
      <c r="H139" s="137">
        <f t="shared" si="200"/>
        <v>0</v>
      </c>
      <c r="I139" s="114"/>
      <c r="J139" s="137">
        <f t="shared" si="201"/>
        <v>0</v>
      </c>
      <c r="K139" s="114"/>
      <c r="L139" s="120">
        <f aca="true" t="shared" si="202" ref="L139:L199">IF(K139&gt;0,1,0)</f>
        <v>0</v>
      </c>
      <c r="M139" s="120">
        <f aca="true" t="shared" si="203" ref="M139:M199">SUM(D139+F139+H139+J139+L139)</f>
        <v>0</v>
      </c>
      <c r="N139" s="117">
        <f aca="true" t="shared" si="204" ref="N139:N199">MIN(C139,E139,G139,I139,K139)</f>
        <v>0</v>
      </c>
      <c r="O139" s="117">
        <f aca="true" t="shared" si="205" ref="O139:O199">SUM(C139+E139+G139+I139+K139)-N139</f>
        <v>0</v>
      </c>
      <c r="P139" s="117">
        <f aca="true" t="shared" si="206" ref="P139:P199">IF(M139&gt;=4,O139/4,0)</f>
        <v>0</v>
      </c>
      <c r="Q139" s="139">
        <f aca="true" t="shared" si="207" ref="Q139:Q199">P139</f>
        <v>0</v>
      </c>
      <c r="R139" s="116"/>
      <c r="S139" s="115"/>
      <c r="T139" s="116"/>
      <c r="U139" s="115"/>
      <c r="V139" s="116"/>
      <c r="W139" s="115"/>
      <c r="X139" s="116"/>
      <c r="Y139" s="115">
        <f aca="true" t="shared" si="208" ref="Y139:Y199">IF(X139&gt;0,1,0)</f>
        <v>0</v>
      </c>
      <c r="Z139" s="115">
        <f aca="true" t="shared" si="209" ref="Z139:Z199">SUM(S139+U139+W139+Y139)</f>
        <v>0</v>
      </c>
      <c r="AA139" s="117">
        <f aca="true" t="shared" si="210" ref="AA139:AA199">MIN(R139,T139,V139,X139)</f>
        <v>0</v>
      </c>
      <c r="AB139" s="117">
        <f aca="true" t="shared" si="211" ref="AB139:AB199">SUM(R139+T139+V139+X139)-AA139</f>
        <v>0</v>
      </c>
      <c r="AC139" s="117">
        <f aca="true" t="shared" si="212" ref="AC139:AC199">IF(Z139&gt;=3,AB139/3,0)</f>
        <v>0</v>
      </c>
      <c r="AD139" s="138">
        <f aca="true" t="shared" si="213" ref="AD139:AD199">IF(Z139&gt;=3,AB139/3,0)</f>
        <v>0</v>
      </c>
      <c r="AE139" s="119"/>
      <c r="AF139" s="119"/>
      <c r="AG139" s="114"/>
      <c r="AH139" s="120">
        <f aca="true" t="shared" si="214" ref="AH139:AH199">IF(AG139&gt;1,1,0)</f>
        <v>0</v>
      </c>
      <c r="AI139" s="119"/>
      <c r="AJ139" s="114"/>
      <c r="AK139" s="120">
        <f aca="true" t="shared" si="215" ref="AK139:AK199">IF(AJ139&gt;1,1,0)</f>
        <v>0</v>
      </c>
      <c r="AL139" s="119"/>
      <c r="AM139" s="114"/>
      <c r="AN139" s="115">
        <f aca="true" t="shared" si="216" ref="AN139:AN199">IF(AM139&gt;1,1,0)</f>
        <v>0</v>
      </c>
      <c r="AO139" s="114"/>
      <c r="AP139" s="120">
        <f aca="true" t="shared" si="217" ref="AP139:AP199">IF(AO139&gt;0,1,0)</f>
        <v>0</v>
      </c>
      <c r="AQ139" s="119">
        <v>0</v>
      </c>
      <c r="AR139" s="114">
        <v>0</v>
      </c>
      <c r="AS139" s="120">
        <f aca="true" t="shared" si="218" ref="AS139:AS199">IF(AR139&gt;1,1,0)</f>
        <v>0</v>
      </c>
      <c r="AT139" s="120">
        <f aca="true" t="shared" si="219" ref="AT139:AT199">SUM(AH139+AK139+AN139+AP139+AS139)</f>
        <v>0</v>
      </c>
      <c r="AU139" s="120">
        <f aca="true" t="shared" si="220" ref="AU139:AU199">MIN(AG139,AJ139,AM139,AO139,AR139)</f>
        <v>0</v>
      </c>
      <c r="AV139" s="120">
        <f aca="true" t="shared" si="221" ref="AV139:AV199">SUM(AG139+AJ139+AM139+AO139+AR139)-(AU139)</f>
        <v>0</v>
      </c>
      <c r="AW139" s="117">
        <f aca="true" t="shared" si="222" ref="AW139:AW199">IF(AT139&gt;=4,AV139/4,0)</f>
        <v>0</v>
      </c>
      <c r="AX139" s="121">
        <f aca="true" t="shared" si="223" ref="AX139:AX199">AW139</f>
        <v>0</v>
      </c>
      <c r="AY139" s="57"/>
      <c r="AZ139" s="57">
        <v>0</v>
      </c>
      <c r="BA139" s="58">
        <v>0</v>
      </c>
      <c r="BB139" s="57">
        <v>0</v>
      </c>
      <c r="BC139" s="110">
        <v>0</v>
      </c>
      <c r="BD139" s="111">
        <f aca="true" t="shared" si="224" ref="BD139:BD199">Q139+AD139+AE139+AF139+AI139+AL139+AQ139+AX139+AY139+AZ139+BA139+BB139+BC139</f>
        <v>0</v>
      </c>
      <c r="BE139" s="37">
        <f aca="true" t="shared" si="225" ref="BE139:BE199">Q139</f>
        <v>0</v>
      </c>
      <c r="BF139" s="142">
        <f aca="true" t="shared" si="226" ref="BF139:BF199">AD139</f>
        <v>0</v>
      </c>
      <c r="BG139" s="37">
        <f aca="true" t="shared" si="227" ref="BG139:BG199">AE139</f>
        <v>0</v>
      </c>
      <c r="BH139" s="37">
        <f aca="true" t="shared" si="228" ref="BH139:BH199">AF139</f>
        <v>0</v>
      </c>
      <c r="BI139" s="37">
        <f aca="true" t="shared" si="229" ref="BI139:BI199">AI139</f>
        <v>0</v>
      </c>
      <c r="BJ139" s="37">
        <f aca="true" t="shared" si="230" ref="BJ139:BJ199">AL139</f>
        <v>0</v>
      </c>
      <c r="BK139" s="37">
        <f aca="true" t="shared" si="231" ref="BK139:BK199">AQ139</f>
        <v>0</v>
      </c>
      <c r="BL139" s="37">
        <f aca="true" t="shared" si="232" ref="BL139:BL199">AX139</f>
        <v>0</v>
      </c>
      <c r="BM139" s="37">
        <f aca="true" t="shared" si="233" ref="BM139:BM199">AY139</f>
        <v>0</v>
      </c>
      <c r="BN139" s="37">
        <f aca="true" t="shared" si="234" ref="BN139:BN199">AZ139</f>
        <v>0</v>
      </c>
      <c r="BO139" s="37">
        <f aca="true" t="shared" si="235" ref="BO139:BO199">BA139</f>
        <v>0</v>
      </c>
      <c r="BP139" s="37">
        <f aca="true" t="shared" si="236" ref="BP139:BP199">BB139</f>
        <v>0</v>
      </c>
      <c r="BQ139" s="37">
        <f aca="true" t="shared" si="237" ref="BQ139:BQ199">BC139</f>
        <v>0</v>
      </c>
      <c r="BR139" s="37">
        <f aca="true" t="shared" si="238" ref="BR139:BR199">LARGE(BE139:BQ139,1)</f>
        <v>0</v>
      </c>
      <c r="BS139" s="37">
        <f aca="true" t="shared" si="239" ref="BS139:BS199">LARGE(BE139:BQ139,2)</f>
        <v>0</v>
      </c>
      <c r="BT139" s="37">
        <f aca="true" t="shared" si="240" ref="BT139:BT199">LARGE(BE139:BQ139,3)</f>
        <v>0</v>
      </c>
      <c r="BU139" s="37">
        <f aca="true" t="shared" si="241" ref="BU139:BU199">LARGE(BE139:BQ139,4)</f>
        <v>0</v>
      </c>
      <c r="BV139" s="37">
        <f aca="true" t="shared" si="242" ref="BV139:BV199">LARGE(BE139:BQ139,5)</f>
        <v>0</v>
      </c>
      <c r="BW139" s="37">
        <f aca="true" t="shared" si="243" ref="BW139:BW199">LARGE(BE139:BQ139,6)</f>
        <v>0</v>
      </c>
      <c r="BX139" s="37">
        <f aca="true" t="shared" si="244" ref="BX139:BX199">LARGE(BE139:BQ139,7)</f>
        <v>0</v>
      </c>
      <c r="BY139" s="141">
        <f aca="true" t="shared" si="245" ref="BY139:BY199">SUM(BR139:BX139)</f>
        <v>0</v>
      </c>
      <c r="BZ139" s="113">
        <f aca="true" t="shared" si="246" ref="BZ139:BZ199">BY139</f>
        <v>0</v>
      </c>
      <c r="CA139" s="80"/>
      <c r="CB139" s="80"/>
    </row>
    <row r="140" spans="1:80" ht="13.5">
      <c r="A140" s="118"/>
      <c r="B140" s="118"/>
      <c r="C140" s="114"/>
      <c r="D140" s="137">
        <f t="shared" si="198"/>
        <v>0</v>
      </c>
      <c r="E140" s="114"/>
      <c r="F140" s="137">
        <f t="shared" si="199"/>
        <v>0</v>
      </c>
      <c r="G140" s="114"/>
      <c r="H140" s="137">
        <f t="shared" si="200"/>
        <v>0</v>
      </c>
      <c r="I140" s="114"/>
      <c r="J140" s="137">
        <f t="shared" si="201"/>
        <v>0</v>
      </c>
      <c r="K140" s="114"/>
      <c r="L140" s="120">
        <f t="shared" si="202"/>
        <v>0</v>
      </c>
      <c r="M140" s="120">
        <f t="shared" si="203"/>
        <v>0</v>
      </c>
      <c r="N140" s="117">
        <f t="shared" si="204"/>
        <v>0</v>
      </c>
      <c r="O140" s="117">
        <f t="shared" si="205"/>
        <v>0</v>
      </c>
      <c r="P140" s="117">
        <f t="shared" si="206"/>
        <v>0</v>
      </c>
      <c r="Q140" s="139">
        <f t="shared" si="207"/>
        <v>0</v>
      </c>
      <c r="R140" s="116"/>
      <c r="S140" s="115"/>
      <c r="T140" s="116"/>
      <c r="U140" s="115"/>
      <c r="V140" s="116"/>
      <c r="W140" s="115"/>
      <c r="X140" s="116"/>
      <c r="Y140" s="115">
        <f t="shared" si="208"/>
        <v>0</v>
      </c>
      <c r="Z140" s="115">
        <f t="shared" si="209"/>
        <v>0</v>
      </c>
      <c r="AA140" s="117">
        <f t="shared" si="210"/>
        <v>0</v>
      </c>
      <c r="AB140" s="117">
        <f t="shared" si="211"/>
        <v>0</v>
      </c>
      <c r="AC140" s="117">
        <f t="shared" si="212"/>
        <v>0</v>
      </c>
      <c r="AD140" s="138">
        <f t="shared" si="213"/>
        <v>0</v>
      </c>
      <c r="AE140" s="119"/>
      <c r="AF140" s="119"/>
      <c r="AG140" s="114"/>
      <c r="AH140" s="120">
        <f t="shared" si="214"/>
        <v>0</v>
      </c>
      <c r="AI140" s="119"/>
      <c r="AJ140" s="114"/>
      <c r="AK140" s="120">
        <f t="shared" si="215"/>
        <v>0</v>
      </c>
      <c r="AL140" s="119"/>
      <c r="AM140" s="114"/>
      <c r="AN140" s="115">
        <f t="shared" si="216"/>
        <v>0</v>
      </c>
      <c r="AO140" s="114"/>
      <c r="AP140" s="120">
        <f t="shared" si="217"/>
        <v>0</v>
      </c>
      <c r="AQ140" s="119">
        <v>0</v>
      </c>
      <c r="AR140" s="114">
        <v>0</v>
      </c>
      <c r="AS140" s="120">
        <f t="shared" si="218"/>
        <v>0</v>
      </c>
      <c r="AT140" s="120">
        <f t="shared" si="219"/>
        <v>0</v>
      </c>
      <c r="AU140" s="120">
        <f t="shared" si="220"/>
        <v>0</v>
      </c>
      <c r="AV140" s="120">
        <f t="shared" si="221"/>
        <v>0</v>
      </c>
      <c r="AW140" s="117">
        <f t="shared" si="222"/>
        <v>0</v>
      </c>
      <c r="AX140" s="121">
        <f t="shared" si="223"/>
        <v>0</v>
      </c>
      <c r="AY140" s="57"/>
      <c r="AZ140" s="57">
        <v>0</v>
      </c>
      <c r="BA140" s="58">
        <v>0</v>
      </c>
      <c r="BB140" s="57">
        <v>0</v>
      </c>
      <c r="BC140" s="110">
        <v>0</v>
      </c>
      <c r="BD140" s="111">
        <f t="shared" si="224"/>
        <v>0</v>
      </c>
      <c r="BE140" s="37">
        <f t="shared" si="225"/>
        <v>0</v>
      </c>
      <c r="BF140" s="142">
        <f t="shared" si="226"/>
        <v>0</v>
      </c>
      <c r="BG140" s="37">
        <f t="shared" si="227"/>
        <v>0</v>
      </c>
      <c r="BH140" s="37">
        <f t="shared" si="228"/>
        <v>0</v>
      </c>
      <c r="BI140" s="37">
        <f t="shared" si="229"/>
        <v>0</v>
      </c>
      <c r="BJ140" s="37">
        <f t="shared" si="230"/>
        <v>0</v>
      </c>
      <c r="BK140" s="37">
        <f t="shared" si="231"/>
        <v>0</v>
      </c>
      <c r="BL140" s="37">
        <f t="shared" si="232"/>
        <v>0</v>
      </c>
      <c r="BM140" s="37">
        <f t="shared" si="233"/>
        <v>0</v>
      </c>
      <c r="BN140" s="37">
        <f t="shared" si="234"/>
        <v>0</v>
      </c>
      <c r="BO140" s="37">
        <f t="shared" si="235"/>
        <v>0</v>
      </c>
      <c r="BP140" s="37">
        <f t="shared" si="236"/>
        <v>0</v>
      </c>
      <c r="BQ140" s="37">
        <f t="shared" si="237"/>
        <v>0</v>
      </c>
      <c r="BR140" s="37">
        <f t="shared" si="238"/>
        <v>0</v>
      </c>
      <c r="BS140" s="37">
        <f t="shared" si="239"/>
        <v>0</v>
      </c>
      <c r="BT140" s="37">
        <f t="shared" si="240"/>
        <v>0</v>
      </c>
      <c r="BU140" s="37">
        <f t="shared" si="241"/>
        <v>0</v>
      </c>
      <c r="BV140" s="37">
        <f t="shared" si="242"/>
        <v>0</v>
      </c>
      <c r="BW140" s="37">
        <f t="shared" si="243"/>
        <v>0</v>
      </c>
      <c r="BX140" s="37">
        <f t="shared" si="244"/>
        <v>0</v>
      </c>
      <c r="BY140" s="141">
        <f t="shared" si="245"/>
        <v>0</v>
      </c>
      <c r="BZ140" s="113">
        <f t="shared" si="246"/>
        <v>0</v>
      </c>
      <c r="CA140" s="80"/>
      <c r="CB140" s="80"/>
    </row>
    <row r="141" spans="1:80" ht="13.5">
      <c r="A141" s="118"/>
      <c r="B141" s="118"/>
      <c r="C141" s="114"/>
      <c r="D141" s="137">
        <f t="shared" si="198"/>
        <v>0</v>
      </c>
      <c r="E141" s="114"/>
      <c r="F141" s="137">
        <f t="shared" si="199"/>
        <v>0</v>
      </c>
      <c r="G141" s="114"/>
      <c r="H141" s="137">
        <f t="shared" si="200"/>
        <v>0</v>
      </c>
      <c r="I141" s="114"/>
      <c r="J141" s="137">
        <f t="shared" si="201"/>
        <v>0</v>
      </c>
      <c r="K141" s="114"/>
      <c r="L141" s="120">
        <f t="shared" si="202"/>
        <v>0</v>
      </c>
      <c r="M141" s="120">
        <f t="shared" si="203"/>
        <v>0</v>
      </c>
      <c r="N141" s="117">
        <f t="shared" si="204"/>
        <v>0</v>
      </c>
      <c r="O141" s="117">
        <f t="shared" si="205"/>
        <v>0</v>
      </c>
      <c r="P141" s="117">
        <f t="shared" si="206"/>
        <v>0</v>
      </c>
      <c r="Q141" s="139">
        <f t="shared" si="207"/>
        <v>0</v>
      </c>
      <c r="R141" s="116"/>
      <c r="S141" s="115"/>
      <c r="T141" s="116"/>
      <c r="U141" s="115"/>
      <c r="V141" s="116"/>
      <c r="W141" s="115"/>
      <c r="X141" s="116"/>
      <c r="Y141" s="115">
        <f t="shared" si="208"/>
        <v>0</v>
      </c>
      <c r="Z141" s="115">
        <f t="shared" si="209"/>
        <v>0</v>
      </c>
      <c r="AA141" s="117">
        <f t="shared" si="210"/>
        <v>0</v>
      </c>
      <c r="AB141" s="117">
        <f t="shared" si="211"/>
        <v>0</v>
      </c>
      <c r="AC141" s="117">
        <f t="shared" si="212"/>
        <v>0</v>
      </c>
      <c r="AD141" s="138">
        <f t="shared" si="213"/>
        <v>0</v>
      </c>
      <c r="AE141" s="119"/>
      <c r="AF141" s="119"/>
      <c r="AG141" s="114"/>
      <c r="AH141" s="120">
        <f t="shared" si="214"/>
        <v>0</v>
      </c>
      <c r="AI141" s="119"/>
      <c r="AJ141" s="114"/>
      <c r="AK141" s="120">
        <f t="shared" si="215"/>
        <v>0</v>
      </c>
      <c r="AL141" s="119"/>
      <c r="AM141" s="114"/>
      <c r="AN141" s="115">
        <f t="shared" si="216"/>
        <v>0</v>
      </c>
      <c r="AO141" s="114"/>
      <c r="AP141" s="120">
        <f t="shared" si="217"/>
        <v>0</v>
      </c>
      <c r="AQ141" s="119">
        <v>0</v>
      </c>
      <c r="AR141" s="114">
        <v>0</v>
      </c>
      <c r="AS141" s="120">
        <f t="shared" si="218"/>
        <v>0</v>
      </c>
      <c r="AT141" s="120">
        <f t="shared" si="219"/>
        <v>0</v>
      </c>
      <c r="AU141" s="120">
        <f t="shared" si="220"/>
        <v>0</v>
      </c>
      <c r="AV141" s="120">
        <f t="shared" si="221"/>
        <v>0</v>
      </c>
      <c r="AW141" s="117">
        <f t="shared" si="222"/>
        <v>0</v>
      </c>
      <c r="AX141" s="121">
        <f t="shared" si="223"/>
        <v>0</v>
      </c>
      <c r="AY141" s="57"/>
      <c r="AZ141" s="57">
        <v>0</v>
      </c>
      <c r="BA141" s="58">
        <v>0</v>
      </c>
      <c r="BB141" s="57">
        <v>0</v>
      </c>
      <c r="BC141" s="110">
        <v>0</v>
      </c>
      <c r="BD141" s="111">
        <f t="shared" si="224"/>
        <v>0</v>
      </c>
      <c r="BE141" s="37">
        <f t="shared" si="225"/>
        <v>0</v>
      </c>
      <c r="BF141" s="142">
        <f t="shared" si="226"/>
        <v>0</v>
      </c>
      <c r="BG141" s="37">
        <f t="shared" si="227"/>
        <v>0</v>
      </c>
      <c r="BH141" s="37">
        <f t="shared" si="228"/>
        <v>0</v>
      </c>
      <c r="BI141" s="37">
        <f t="shared" si="229"/>
        <v>0</v>
      </c>
      <c r="BJ141" s="37">
        <f t="shared" si="230"/>
        <v>0</v>
      </c>
      <c r="BK141" s="37">
        <f t="shared" si="231"/>
        <v>0</v>
      </c>
      <c r="BL141" s="37">
        <f t="shared" si="232"/>
        <v>0</v>
      </c>
      <c r="BM141" s="37">
        <f t="shared" si="233"/>
        <v>0</v>
      </c>
      <c r="BN141" s="37">
        <f t="shared" si="234"/>
        <v>0</v>
      </c>
      <c r="BO141" s="37">
        <f t="shared" si="235"/>
        <v>0</v>
      </c>
      <c r="BP141" s="37">
        <f t="shared" si="236"/>
        <v>0</v>
      </c>
      <c r="BQ141" s="37">
        <f t="shared" si="237"/>
        <v>0</v>
      </c>
      <c r="BR141" s="37">
        <f t="shared" si="238"/>
        <v>0</v>
      </c>
      <c r="BS141" s="37">
        <f t="shared" si="239"/>
        <v>0</v>
      </c>
      <c r="BT141" s="37">
        <f t="shared" si="240"/>
        <v>0</v>
      </c>
      <c r="BU141" s="37">
        <f t="shared" si="241"/>
        <v>0</v>
      </c>
      <c r="BV141" s="37">
        <f t="shared" si="242"/>
        <v>0</v>
      </c>
      <c r="BW141" s="37">
        <f t="shared" si="243"/>
        <v>0</v>
      </c>
      <c r="BX141" s="37">
        <f t="shared" si="244"/>
        <v>0</v>
      </c>
      <c r="BY141" s="141">
        <f t="shared" si="245"/>
        <v>0</v>
      </c>
      <c r="BZ141" s="113">
        <f t="shared" si="246"/>
        <v>0</v>
      </c>
      <c r="CA141" s="80"/>
      <c r="CB141" s="80"/>
    </row>
    <row r="142" spans="1:80" ht="13.5">
      <c r="A142" s="118"/>
      <c r="B142" s="118"/>
      <c r="C142" s="114"/>
      <c r="D142" s="137">
        <f t="shared" si="198"/>
        <v>0</v>
      </c>
      <c r="E142" s="114"/>
      <c r="F142" s="137">
        <f t="shared" si="199"/>
        <v>0</v>
      </c>
      <c r="G142" s="114"/>
      <c r="H142" s="137">
        <f t="shared" si="200"/>
        <v>0</v>
      </c>
      <c r="I142" s="114"/>
      <c r="J142" s="137">
        <f t="shared" si="201"/>
        <v>0</v>
      </c>
      <c r="K142" s="114"/>
      <c r="L142" s="120">
        <f t="shared" si="202"/>
        <v>0</v>
      </c>
      <c r="M142" s="120">
        <f t="shared" si="203"/>
        <v>0</v>
      </c>
      <c r="N142" s="117">
        <f t="shared" si="204"/>
        <v>0</v>
      </c>
      <c r="O142" s="117">
        <f t="shared" si="205"/>
        <v>0</v>
      </c>
      <c r="P142" s="117">
        <f t="shared" si="206"/>
        <v>0</v>
      </c>
      <c r="Q142" s="139">
        <f t="shared" si="207"/>
        <v>0</v>
      </c>
      <c r="R142" s="116"/>
      <c r="S142" s="115"/>
      <c r="T142" s="116"/>
      <c r="U142" s="115"/>
      <c r="V142" s="116"/>
      <c r="W142" s="115"/>
      <c r="X142" s="116"/>
      <c r="Y142" s="115">
        <f t="shared" si="208"/>
        <v>0</v>
      </c>
      <c r="Z142" s="115">
        <f t="shared" si="209"/>
        <v>0</v>
      </c>
      <c r="AA142" s="117">
        <f t="shared" si="210"/>
        <v>0</v>
      </c>
      <c r="AB142" s="117">
        <f t="shared" si="211"/>
        <v>0</v>
      </c>
      <c r="AC142" s="117">
        <f t="shared" si="212"/>
        <v>0</v>
      </c>
      <c r="AD142" s="138">
        <f t="shared" si="213"/>
        <v>0</v>
      </c>
      <c r="AE142" s="119"/>
      <c r="AF142" s="119"/>
      <c r="AG142" s="114"/>
      <c r="AH142" s="120">
        <f t="shared" si="214"/>
        <v>0</v>
      </c>
      <c r="AI142" s="119"/>
      <c r="AJ142" s="114"/>
      <c r="AK142" s="120">
        <f t="shared" si="215"/>
        <v>0</v>
      </c>
      <c r="AL142" s="119"/>
      <c r="AM142" s="114"/>
      <c r="AN142" s="115">
        <f t="shared" si="216"/>
        <v>0</v>
      </c>
      <c r="AO142" s="114"/>
      <c r="AP142" s="120">
        <f t="shared" si="217"/>
        <v>0</v>
      </c>
      <c r="AQ142" s="119">
        <v>0</v>
      </c>
      <c r="AR142" s="114">
        <v>0</v>
      </c>
      <c r="AS142" s="120">
        <f t="shared" si="218"/>
        <v>0</v>
      </c>
      <c r="AT142" s="120">
        <f t="shared" si="219"/>
        <v>0</v>
      </c>
      <c r="AU142" s="120">
        <f t="shared" si="220"/>
        <v>0</v>
      </c>
      <c r="AV142" s="120">
        <f t="shared" si="221"/>
        <v>0</v>
      </c>
      <c r="AW142" s="117">
        <f t="shared" si="222"/>
        <v>0</v>
      </c>
      <c r="AX142" s="121">
        <f t="shared" si="223"/>
        <v>0</v>
      </c>
      <c r="AY142" s="57"/>
      <c r="AZ142" s="57">
        <v>0</v>
      </c>
      <c r="BA142" s="58">
        <v>0</v>
      </c>
      <c r="BB142" s="57">
        <v>0</v>
      </c>
      <c r="BC142" s="110">
        <v>0</v>
      </c>
      <c r="BD142" s="111">
        <f t="shared" si="224"/>
        <v>0</v>
      </c>
      <c r="BE142" s="37">
        <f t="shared" si="225"/>
        <v>0</v>
      </c>
      <c r="BF142" s="142">
        <f t="shared" si="226"/>
        <v>0</v>
      </c>
      <c r="BG142" s="37">
        <f t="shared" si="227"/>
        <v>0</v>
      </c>
      <c r="BH142" s="37">
        <f t="shared" si="228"/>
        <v>0</v>
      </c>
      <c r="BI142" s="37">
        <f t="shared" si="229"/>
        <v>0</v>
      </c>
      <c r="BJ142" s="37">
        <f t="shared" si="230"/>
        <v>0</v>
      </c>
      <c r="BK142" s="37">
        <f t="shared" si="231"/>
        <v>0</v>
      </c>
      <c r="BL142" s="37">
        <f t="shared" si="232"/>
        <v>0</v>
      </c>
      <c r="BM142" s="37">
        <f t="shared" si="233"/>
        <v>0</v>
      </c>
      <c r="BN142" s="37">
        <f t="shared" si="234"/>
        <v>0</v>
      </c>
      <c r="BO142" s="37">
        <f t="shared" si="235"/>
        <v>0</v>
      </c>
      <c r="BP142" s="37">
        <f t="shared" si="236"/>
        <v>0</v>
      </c>
      <c r="BQ142" s="37">
        <f t="shared" si="237"/>
        <v>0</v>
      </c>
      <c r="BR142" s="37">
        <f t="shared" si="238"/>
        <v>0</v>
      </c>
      <c r="BS142" s="37">
        <f t="shared" si="239"/>
        <v>0</v>
      </c>
      <c r="BT142" s="37">
        <f t="shared" si="240"/>
        <v>0</v>
      </c>
      <c r="BU142" s="37">
        <f t="shared" si="241"/>
        <v>0</v>
      </c>
      <c r="BV142" s="37">
        <f t="shared" si="242"/>
        <v>0</v>
      </c>
      <c r="BW142" s="37">
        <f t="shared" si="243"/>
        <v>0</v>
      </c>
      <c r="BX142" s="37">
        <f t="shared" si="244"/>
        <v>0</v>
      </c>
      <c r="BY142" s="141">
        <f t="shared" si="245"/>
        <v>0</v>
      </c>
      <c r="BZ142" s="113">
        <f t="shared" si="246"/>
        <v>0</v>
      </c>
      <c r="CA142" s="80"/>
      <c r="CB142" s="80"/>
    </row>
    <row r="143" spans="1:80" ht="13.5">
      <c r="A143" s="118"/>
      <c r="B143" s="118"/>
      <c r="C143" s="114"/>
      <c r="D143" s="137">
        <f t="shared" si="198"/>
        <v>0</v>
      </c>
      <c r="E143" s="114"/>
      <c r="F143" s="137">
        <f t="shared" si="199"/>
        <v>0</v>
      </c>
      <c r="G143" s="114"/>
      <c r="H143" s="137">
        <f t="shared" si="200"/>
        <v>0</v>
      </c>
      <c r="I143" s="114"/>
      <c r="J143" s="137">
        <f t="shared" si="201"/>
        <v>0</v>
      </c>
      <c r="K143" s="114"/>
      <c r="L143" s="120">
        <f t="shared" si="202"/>
        <v>0</v>
      </c>
      <c r="M143" s="120">
        <f t="shared" si="203"/>
        <v>0</v>
      </c>
      <c r="N143" s="117">
        <f t="shared" si="204"/>
        <v>0</v>
      </c>
      <c r="O143" s="117">
        <f t="shared" si="205"/>
        <v>0</v>
      </c>
      <c r="P143" s="117">
        <f t="shared" si="206"/>
        <v>0</v>
      </c>
      <c r="Q143" s="139">
        <f t="shared" si="207"/>
        <v>0</v>
      </c>
      <c r="R143" s="116"/>
      <c r="S143" s="115"/>
      <c r="T143" s="116"/>
      <c r="U143" s="115"/>
      <c r="V143" s="116"/>
      <c r="W143" s="115"/>
      <c r="X143" s="116"/>
      <c r="Y143" s="115">
        <f t="shared" si="208"/>
        <v>0</v>
      </c>
      <c r="Z143" s="115">
        <f t="shared" si="209"/>
        <v>0</v>
      </c>
      <c r="AA143" s="117">
        <f t="shared" si="210"/>
        <v>0</v>
      </c>
      <c r="AB143" s="117">
        <f t="shared" si="211"/>
        <v>0</v>
      </c>
      <c r="AC143" s="117">
        <f t="shared" si="212"/>
        <v>0</v>
      </c>
      <c r="AD143" s="138">
        <f t="shared" si="213"/>
        <v>0</v>
      </c>
      <c r="AE143" s="119"/>
      <c r="AF143" s="119"/>
      <c r="AG143" s="114"/>
      <c r="AH143" s="120">
        <f t="shared" si="214"/>
        <v>0</v>
      </c>
      <c r="AI143" s="119"/>
      <c r="AJ143" s="114"/>
      <c r="AK143" s="120">
        <f t="shared" si="215"/>
        <v>0</v>
      </c>
      <c r="AL143" s="119"/>
      <c r="AM143" s="114"/>
      <c r="AN143" s="115">
        <f t="shared" si="216"/>
        <v>0</v>
      </c>
      <c r="AO143" s="114"/>
      <c r="AP143" s="120">
        <f t="shared" si="217"/>
        <v>0</v>
      </c>
      <c r="AQ143" s="119">
        <v>0</v>
      </c>
      <c r="AR143" s="114">
        <v>0</v>
      </c>
      <c r="AS143" s="120">
        <f t="shared" si="218"/>
        <v>0</v>
      </c>
      <c r="AT143" s="120">
        <f t="shared" si="219"/>
        <v>0</v>
      </c>
      <c r="AU143" s="120">
        <f t="shared" si="220"/>
        <v>0</v>
      </c>
      <c r="AV143" s="120">
        <f t="shared" si="221"/>
        <v>0</v>
      </c>
      <c r="AW143" s="117">
        <f t="shared" si="222"/>
        <v>0</v>
      </c>
      <c r="AX143" s="121">
        <f t="shared" si="223"/>
        <v>0</v>
      </c>
      <c r="AY143" s="57"/>
      <c r="AZ143" s="57">
        <v>0</v>
      </c>
      <c r="BA143" s="58">
        <v>0</v>
      </c>
      <c r="BB143" s="57">
        <v>0</v>
      </c>
      <c r="BC143" s="110">
        <v>0</v>
      </c>
      <c r="BD143" s="111">
        <f t="shared" si="224"/>
        <v>0</v>
      </c>
      <c r="BE143" s="37">
        <f t="shared" si="225"/>
        <v>0</v>
      </c>
      <c r="BF143" s="142">
        <f t="shared" si="226"/>
        <v>0</v>
      </c>
      <c r="BG143" s="37">
        <f t="shared" si="227"/>
        <v>0</v>
      </c>
      <c r="BH143" s="37">
        <f t="shared" si="228"/>
        <v>0</v>
      </c>
      <c r="BI143" s="37">
        <f t="shared" si="229"/>
        <v>0</v>
      </c>
      <c r="BJ143" s="37">
        <f t="shared" si="230"/>
        <v>0</v>
      </c>
      <c r="BK143" s="37">
        <f t="shared" si="231"/>
        <v>0</v>
      </c>
      <c r="BL143" s="37">
        <f t="shared" si="232"/>
        <v>0</v>
      </c>
      <c r="BM143" s="37">
        <f t="shared" si="233"/>
        <v>0</v>
      </c>
      <c r="BN143" s="37">
        <f t="shared" si="234"/>
        <v>0</v>
      </c>
      <c r="BO143" s="37">
        <f t="shared" si="235"/>
        <v>0</v>
      </c>
      <c r="BP143" s="37">
        <f t="shared" si="236"/>
        <v>0</v>
      </c>
      <c r="BQ143" s="37">
        <f t="shared" si="237"/>
        <v>0</v>
      </c>
      <c r="BR143" s="37">
        <f t="shared" si="238"/>
        <v>0</v>
      </c>
      <c r="BS143" s="37">
        <f t="shared" si="239"/>
        <v>0</v>
      </c>
      <c r="BT143" s="37">
        <f t="shared" si="240"/>
        <v>0</v>
      </c>
      <c r="BU143" s="37">
        <f t="shared" si="241"/>
        <v>0</v>
      </c>
      <c r="BV143" s="37">
        <f t="shared" si="242"/>
        <v>0</v>
      </c>
      <c r="BW143" s="37">
        <f t="shared" si="243"/>
        <v>0</v>
      </c>
      <c r="BX143" s="37">
        <f t="shared" si="244"/>
        <v>0</v>
      </c>
      <c r="BY143" s="141">
        <f t="shared" si="245"/>
        <v>0</v>
      </c>
      <c r="BZ143" s="113">
        <f t="shared" si="246"/>
        <v>0</v>
      </c>
      <c r="CA143" s="80"/>
      <c r="CB143" s="80"/>
    </row>
    <row r="144" spans="1:80" ht="13.5">
      <c r="A144" s="118"/>
      <c r="B144" s="118"/>
      <c r="C144" s="114"/>
      <c r="D144" s="137">
        <f t="shared" si="198"/>
        <v>0</v>
      </c>
      <c r="E144" s="114"/>
      <c r="F144" s="137">
        <f t="shared" si="199"/>
        <v>0</v>
      </c>
      <c r="G144" s="114"/>
      <c r="H144" s="137">
        <f t="shared" si="200"/>
        <v>0</v>
      </c>
      <c r="I144" s="114"/>
      <c r="J144" s="137">
        <f t="shared" si="201"/>
        <v>0</v>
      </c>
      <c r="K144" s="114"/>
      <c r="L144" s="120">
        <f t="shared" si="202"/>
        <v>0</v>
      </c>
      <c r="M144" s="120">
        <f t="shared" si="203"/>
        <v>0</v>
      </c>
      <c r="N144" s="117">
        <f t="shared" si="204"/>
        <v>0</v>
      </c>
      <c r="O144" s="117">
        <f t="shared" si="205"/>
        <v>0</v>
      </c>
      <c r="P144" s="117">
        <f t="shared" si="206"/>
        <v>0</v>
      </c>
      <c r="Q144" s="139">
        <f t="shared" si="207"/>
        <v>0</v>
      </c>
      <c r="R144" s="116"/>
      <c r="S144" s="115"/>
      <c r="T144" s="116"/>
      <c r="U144" s="115"/>
      <c r="V144" s="116"/>
      <c r="W144" s="115"/>
      <c r="X144" s="116"/>
      <c r="Y144" s="115">
        <f t="shared" si="208"/>
        <v>0</v>
      </c>
      <c r="Z144" s="115">
        <f t="shared" si="209"/>
        <v>0</v>
      </c>
      <c r="AA144" s="117">
        <f t="shared" si="210"/>
        <v>0</v>
      </c>
      <c r="AB144" s="117">
        <f t="shared" si="211"/>
        <v>0</v>
      </c>
      <c r="AC144" s="117">
        <f t="shared" si="212"/>
        <v>0</v>
      </c>
      <c r="AD144" s="138">
        <f t="shared" si="213"/>
        <v>0</v>
      </c>
      <c r="AE144" s="119"/>
      <c r="AF144" s="119"/>
      <c r="AG144" s="114"/>
      <c r="AH144" s="120">
        <f t="shared" si="214"/>
        <v>0</v>
      </c>
      <c r="AI144" s="119"/>
      <c r="AJ144" s="114"/>
      <c r="AK144" s="120">
        <f t="shared" si="215"/>
        <v>0</v>
      </c>
      <c r="AL144" s="119"/>
      <c r="AM144" s="114"/>
      <c r="AN144" s="115">
        <f t="shared" si="216"/>
        <v>0</v>
      </c>
      <c r="AO144" s="114"/>
      <c r="AP144" s="120">
        <f t="shared" si="217"/>
        <v>0</v>
      </c>
      <c r="AQ144" s="119">
        <v>0</v>
      </c>
      <c r="AR144" s="114">
        <v>0</v>
      </c>
      <c r="AS144" s="120">
        <f t="shared" si="218"/>
        <v>0</v>
      </c>
      <c r="AT144" s="120">
        <f t="shared" si="219"/>
        <v>0</v>
      </c>
      <c r="AU144" s="120">
        <f t="shared" si="220"/>
        <v>0</v>
      </c>
      <c r="AV144" s="120">
        <f t="shared" si="221"/>
        <v>0</v>
      </c>
      <c r="AW144" s="117">
        <f t="shared" si="222"/>
        <v>0</v>
      </c>
      <c r="AX144" s="121">
        <f t="shared" si="223"/>
        <v>0</v>
      </c>
      <c r="AY144" s="57"/>
      <c r="AZ144" s="57">
        <v>0</v>
      </c>
      <c r="BA144" s="58">
        <v>0</v>
      </c>
      <c r="BB144" s="57">
        <v>0</v>
      </c>
      <c r="BC144" s="110">
        <v>0</v>
      </c>
      <c r="BD144" s="111">
        <f t="shared" si="224"/>
        <v>0</v>
      </c>
      <c r="BE144" s="37">
        <f t="shared" si="225"/>
        <v>0</v>
      </c>
      <c r="BF144" s="142">
        <f t="shared" si="226"/>
        <v>0</v>
      </c>
      <c r="BG144" s="37">
        <f t="shared" si="227"/>
        <v>0</v>
      </c>
      <c r="BH144" s="37">
        <f t="shared" si="228"/>
        <v>0</v>
      </c>
      <c r="BI144" s="37">
        <f t="shared" si="229"/>
        <v>0</v>
      </c>
      <c r="BJ144" s="37">
        <f t="shared" si="230"/>
        <v>0</v>
      </c>
      <c r="BK144" s="37">
        <f t="shared" si="231"/>
        <v>0</v>
      </c>
      <c r="BL144" s="37">
        <f t="shared" si="232"/>
        <v>0</v>
      </c>
      <c r="BM144" s="37">
        <f t="shared" si="233"/>
        <v>0</v>
      </c>
      <c r="BN144" s="37">
        <f t="shared" si="234"/>
        <v>0</v>
      </c>
      <c r="BO144" s="37">
        <f t="shared" si="235"/>
        <v>0</v>
      </c>
      <c r="BP144" s="37">
        <f t="shared" si="236"/>
        <v>0</v>
      </c>
      <c r="BQ144" s="37">
        <f t="shared" si="237"/>
        <v>0</v>
      </c>
      <c r="BR144" s="37">
        <f t="shared" si="238"/>
        <v>0</v>
      </c>
      <c r="BS144" s="37">
        <f t="shared" si="239"/>
        <v>0</v>
      </c>
      <c r="BT144" s="37">
        <f t="shared" si="240"/>
        <v>0</v>
      </c>
      <c r="BU144" s="37">
        <f t="shared" si="241"/>
        <v>0</v>
      </c>
      <c r="BV144" s="37">
        <f t="shared" si="242"/>
        <v>0</v>
      </c>
      <c r="BW144" s="37">
        <f t="shared" si="243"/>
        <v>0</v>
      </c>
      <c r="BX144" s="37">
        <f t="shared" si="244"/>
        <v>0</v>
      </c>
      <c r="BY144" s="141">
        <f t="shared" si="245"/>
        <v>0</v>
      </c>
      <c r="BZ144" s="113">
        <f t="shared" si="246"/>
        <v>0</v>
      </c>
      <c r="CA144" s="80"/>
      <c r="CB144" s="80"/>
    </row>
    <row r="145" spans="1:80" ht="13.5">
      <c r="A145" s="118"/>
      <c r="B145" s="118"/>
      <c r="C145" s="114"/>
      <c r="D145" s="137">
        <f t="shared" si="198"/>
        <v>0</v>
      </c>
      <c r="E145" s="114"/>
      <c r="F145" s="137">
        <f t="shared" si="199"/>
        <v>0</v>
      </c>
      <c r="G145" s="114"/>
      <c r="H145" s="137">
        <f t="shared" si="200"/>
        <v>0</v>
      </c>
      <c r="I145" s="114"/>
      <c r="J145" s="137">
        <f t="shared" si="201"/>
        <v>0</v>
      </c>
      <c r="K145" s="114"/>
      <c r="L145" s="120">
        <f t="shared" si="202"/>
        <v>0</v>
      </c>
      <c r="M145" s="120">
        <f t="shared" si="203"/>
        <v>0</v>
      </c>
      <c r="N145" s="117">
        <f t="shared" si="204"/>
        <v>0</v>
      </c>
      <c r="O145" s="117">
        <f t="shared" si="205"/>
        <v>0</v>
      </c>
      <c r="P145" s="117">
        <f t="shared" si="206"/>
        <v>0</v>
      </c>
      <c r="Q145" s="139">
        <f t="shared" si="207"/>
        <v>0</v>
      </c>
      <c r="R145" s="116"/>
      <c r="S145" s="115"/>
      <c r="T145" s="116"/>
      <c r="U145" s="115"/>
      <c r="V145" s="116"/>
      <c r="W145" s="115"/>
      <c r="X145" s="116"/>
      <c r="Y145" s="115">
        <f t="shared" si="208"/>
        <v>0</v>
      </c>
      <c r="Z145" s="115">
        <f t="shared" si="209"/>
        <v>0</v>
      </c>
      <c r="AA145" s="117">
        <f t="shared" si="210"/>
        <v>0</v>
      </c>
      <c r="AB145" s="117">
        <f t="shared" si="211"/>
        <v>0</v>
      </c>
      <c r="AC145" s="117">
        <f t="shared" si="212"/>
        <v>0</v>
      </c>
      <c r="AD145" s="138">
        <f t="shared" si="213"/>
        <v>0</v>
      </c>
      <c r="AE145" s="119"/>
      <c r="AF145" s="119"/>
      <c r="AG145" s="114"/>
      <c r="AH145" s="120">
        <f t="shared" si="214"/>
        <v>0</v>
      </c>
      <c r="AI145" s="119"/>
      <c r="AJ145" s="114"/>
      <c r="AK145" s="120">
        <f t="shared" si="215"/>
        <v>0</v>
      </c>
      <c r="AL145" s="119"/>
      <c r="AM145" s="114"/>
      <c r="AN145" s="115">
        <f t="shared" si="216"/>
        <v>0</v>
      </c>
      <c r="AO145" s="114"/>
      <c r="AP145" s="120">
        <f t="shared" si="217"/>
        <v>0</v>
      </c>
      <c r="AQ145" s="119">
        <v>0</v>
      </c>
      <c r="AR145" s="114">
        <v>0</v>
      </c>
      <c r="AS145" s="120">
        <f t="shared" si="218"/>
        <v>0</v>
      </c>
      <c r="AT145" s="120">
        <f t="shared" si="219"/>
        <v>0</v>
      </c>
      <c r="AU145" s="120">
        <f t="shared" si="220"/>
        <v>0</v>
      </c>
      <c r="AV145" s="120">
        <f t="shared" si="221"/>
        <v>0</v>
      </c>
      <c r="AW145" s="117">
        <f t="shared" si="222"/>
        <v>0</v>
      </c>
      <c r="AX145" s="121">
        <f t="shared" si="223"/>
        <v>0</v>
      </c>
      <c r="AY145" s="57"/>
      <c r="AZ145" s="57">
        <v>0</v>
      </c>
      <c r="BA145" s="58">
        <v>0</v>
      </c>
      <c r="BB145" s="57">
        <v>0</v>
      </c>
      <c r="BC145" s="110">
        <v>0</v>
      </c>
      <c r="BD145" s="111">
        <f t="shared" si="224"/>
        <v>0</v>
      </c>
      <c r="BE145" s="37">
        <f t="shared" si="225"/>
        <v>0</v>
      </c>
      <c r="BF145" s="142">
        <f t="shared" si="226"/>
        <v>0</v>
      </c>
      <c r="BG145" s="37">
        <f t="shared" si="227"/>
        <v>0</v>
      </c>
      <c r="BH145" s="37">
        <f t="shared" si="228"/>
        <v>0</v>
      </c>
      <c r="BI145" s="37">
        <f t="shared" si="229"/>
        <v>0</v>
      </c>
      <c r="BJ145" s="37">
        <f t="shared" si="230"/>
        <v>0</v>
      </c>
      <c r="BK145" s="37">
        <f t="shared" si="231"/>
        <v>0</v>
      </c>
      <c r="BL145" s="37">
        <f t="shared" si="232"/>
        <v>0</v>
      </c>
      <c r="BM145" s="37">
        <f t="shared" si="233"/>
        <v>0</v>
      </c>
      <c r="BN145" s="37">
        <f t="shared" si="234"/>
        <v>0</v>
      </c>
      <c r="BO145" s="37">
        <f t="shared" si="235"/>
        <v>0</v>
      </c>
      <c r="BP145" s="37">
        <f t="shared" si="236"/>
        <v>0</v>
      </c>
      <c r="BQ145" s="37">
        <f t="shared" si="237"/>
        <v>0</v>
      </c>
      <c r="BR145" s="37">
        <f t="shared" si="238"/>
        <v>0</v>
      </c>
      <c r="BS145" s="37">
        <f t="shared" si="239"/>
        <v>0</v>
      </c>
      <c r="BT145" s="37">
        <f t="shared" si="240"/>
        <v>0</v>
      </c>
      <c r="BU145" s="37">
        <f t="shared" si="241"/>
        <v>0</v>
      </c>
      <c r="BV145" s="37">
        <f t="shared" si="242"/>
        <v>0</v>
      </c>
      <c r="BW145" s="37">
        <f t="shared" si="243"/>
        <v>0</v>
      </c>
      <c r="BX145" s="37">
        <f t="shared" si="244"/>
        <v>0</v>
      </c>
      <c r="BY145" s="141">
        <f t="shared" si="245"/>
        <v>0</v>
      </c>
      <c r="BZ145" s="113">
        <f t="shared" si="246"/>
        <v>0</v>
      </c>
      <c r="CA145" s="80"/>
      <c r="CB145" s="80"/>
    </row>
    <row r="146" spans="1:78" ht="13.5">
      <c r="A146" s="118"/>
      <c r="B146" s="118"/>
      <c r="C146" s="114"/>
      <c r="D146" s="137">
        <f t="shared" si="198"/>
        <v>0</v>
      </c>
      <c r="E146" s="114"/>
      <c r="F146" s="137">
        <f t="shared" si="199"/>
        <v>0</v>
      </c>
      <c r="G146" s="114"/>
      <c r="H146" s="137">
        <f t="shared" si="200"/>
        <v>0</v>
      </c>
      <c r="I146" s="114"/>
      <c r="J146" s="137">
        <f t="shared" si="201"/>
        <v>0</v>
      </c>
      <c r="K146" s="114"/>
      <c r="L146" s="120">
        <f t="shared" si="202"/>
        <v>0</v>
      </c>
      <c r="M146" s="120">
        <f t="shared" si="203"/>
        <v>0</v>
      </c>
      <c r="N146" s="117">
        <f t="shared" si="204"/>
        <v>0</v>
      </c>
      <c r="O146" s="117">
        <f t="shared" si="205"/>
        <v>0</v>
      </c>
      <c r="P146" s="117">
        <f t="shared" si="206"/>
        <v>0</v>
      </c>
      <c r="Q146" s="139">
        <f t="shared" si="207"/>
        <v>0</v>
      </c>
      <c r="R146" s="116"/>
      <c r="S146" s="115"/>
      <c r="T146" s="116"/>
      <c r="U146" s="115"/>
      <c r="V146" s="116"/>
      <c r="W146" s="115"/>
      <c r="X146" s="116"/>
      <c r="Y146" s="115">
        <f t="shared" si="208"/>
        <v>0</v>
      </c>
      <c r="Z146" s="115">
        <f t="shared" si="209"/>
        <v>0</v>
      </c>
      <c r="AA146" s="117">
        <f t="shared" si="210"/>
        <v>0</v>
      </c>
      <c r="AB146" s="117">
        <f t="shared" si="211"/>
        <v>0</v>
      </c>
      <c r="AC146" s="117">
        <f t="shared" si="212"/>
        <v>0</v>
      </c>
      <c r="AD146" s="138">
        <f t="shared" si="213"/>
        <v>0</v>
      </c>
      <c r="AE146" s="119"/>
      <c r="AF146" s="119"/>
      <c r="AG146" s="114"/>
      <c r="AH146" s="120">
        <f t="shared" si="214"/>
        <v>0</v>
      </c>
      <c r="AI146" s="119"/>
      <c r="AJ146" s="114"/>
      <c r="AK146" s="120">
        <f t="shared" si="215"/>
        <v>0</v>
      </c>
      <c r="AL146" s="119"/>
      <c r="AM146" s="114"/>
      <c r="AN146" s="115">
        <f t="shared" si="216"/>
        <v>0</v>
      </c>
      <c r="AO146" s="114"/>
      <c r="AP146" s="120">
        <f t="shared" si="217"/>
        <v>0</v>
      </c>
      <c r="AQ146" s="119">
        <v>0</v>
      </c>
      <c r="AR146" s="114">
        <v>0</v>
      </c>
      <c r="AS146" s="120">
        <f t="shared" si="218"/>
        <v>0</v>
      </c>
      <c r="AT146" s="120">
        <f t="shared" si="219"/>
        <v>0</v>
      </c>
      <c r="AU146" s="120">
        <f t="shared" si="220"/>
        <v>0</v>
      </c>
      <c r="AV146" s="120">
        <f t="shared" si="221"/>
        <v>0</v>
      </c>
      <c r="AW146" s="117">
        <f t="shared" si="222"/>
        <v>0</v>
      </c>
      <c r="AX146" s="121">
        <f t="shared" si="223"/>
        <v>0</v>
      </c>
      <c r="AY146" s="57"/>
      <c r="AZ146" s="57">
        <v>0</v>
      </c>
      <c r="BA146" s="58">
        <v>0</v>
      </c>
      <c r="BB146" s="57">
        <v>0</v>
      </c>
      <c r="BC146" s="110">
        <v>0</v>
      </c>
      <c r="BD146" s="111">
        <f t="shared" si="224"/>
        <v>0</v>
      </c>
      <c r="BE146" s="37">
        <f t="shared" si="225"/>
        <v>0</v>
      </c>
      <c r="BF146" s="142">
        <f t="shared" si="226"/>
        <v>0</v>
      </c>
      <c r="BG146" s="37">
        <f t="shared" si="227"/>
        <v>0</v>
      </c>
      <c r="BH146" s="37">
        <f t="shared" si="228"/>
        <v>0</v>
      </c>
      <c r="BI146" s="37">
        <f t="shared" si="229"/>
        <v>0</v>
      </c>
      <c r="BJ146" s="37">
        <f t="shared" si="230"/>
        <v>0</v>
      </c>
      <c r="BK146" s="37">
        <f t="shared" si="231"/>
        <v>0</v>
      </c>
      <c r="BL146" s="37">
        <f t="shared" si="232"/>
        <v>0</v>
      </c>
      <c r="BM146" s="37">
        <f t="shared" si="233"/>
        <v>0</v>
      </c>
      <c r="BN146" s="37">
        <f t="shared" si="234"/>
        <v>0</v>
      </c>
      <c r="BO146" s="37">
        <f t="shared" si="235"/>
        <v>0</v>
      </c>
      <c r="BP146" s="37">
        <f t="shared" si="236"/>
        <v>0</v>
      </c>
      <c r="BQ146" s="37">
        <f t="shared" si="237"/>
        <v>0</v>
      </c>
      <c r="BR146" s="37">
        <f t="shared" si="238"/>
        <v>0</v>
      </c>
      <c r="BS146" s="37">
        <f t="shared" si="239"/>
        <v>0</v>
      </c>
      <c r="BT146" s="37">
        <f t="shared" si="240"/>
        <v>0</v>
      </c>
      <c r="BU146" s="37">
        <f t="shared" si="241"/>
        <v>0</v>
      </c>
      <c r="BV146" s="37">
        <f t="shared" si="242"/>
        <v>0</v>
      </c>
      <c r="BW146" s="37">
        <f t="shared" si="243"/>
        <v>0</v>
      </c>
      <c r="BX146" s="37">
        <f t="shared" si="244"/>
        <v>0</v>
      </c>
      <c r="BY146" s="141">
        <f t="shared" si="245"/>
        <v>0</v>
      </c>
      <c r="BZ146" s="113">
        <f t="shared" si="246"/>
        <v>0</v>
      </c>
    </row>
    <row r="147" spans="1:78" ht="13.5">
      <c r="A147" s="118"/>
      <c r="B147" s="118"/>
      <c r="C147" s="114"/>
      <c r="D147" s="137">
        <f t="shared" si="198"/>
        <v>0</v>
      </c>
      <c r="E147" s="114"/>
      <c r="F147" s="137">
        <f t="shared" si="199"/>
        <v>0</v>
      </c>
      <c r="G147" s="114"/>
      <c r="H147" s="137">
        <f t="shared" si="200"/>
        <v>0</v>
      </c>
      <c r="I147" s="114"/>
      <c r="J147" s="137">
        <f t="shared" si="201"/>
        <v>0</v>
      </c>
      <c r="K147" s="114"/>
      <c r="L147" s="120">
        <f t="shared" si="202"/>
        <v>0</v>
      </c>
      <c r="M147" s="120">
        <f t="shared" si="203"/>
        <v>0</v>
      </c>
      <c r="N147" s="117">
        <f t="shared" si="204"/>
        <v>0</v>
      </c>
      <c r="O147" s="117">
        <f t="shared" si="205"/>
        <v>0</v>
      </c>
      <c r="P147" s="117">
        <f t="shared" si="206"/>
        <v>0</v>
      </c>
      <c r="Q147" s="139">
        <f t="shared" si="207"/>
        <v>0</v>
      </c>
      <c r="R147" s="116"/>
      <c r="S147" s="115"/>
      <c r="T147" s="116"/>
      <c r="U147" s="115"/>
      <c r="V147" s="116"/>
      <c r="W147" s="115"/>
      <c r="X147" s="116"/>
      <c r="Y147" s="115">
        <f t="shared" si="208"/>
        <v>0</v>
      </c>
      <c r="Z147" s="115">
        <f t="shared" si="209"/>
        <v>0</v>
      </c>
      <c r="AA147" s="117">
        <f t="shared" si="210"/>
        <v>0</v>
      </c>
      <c r="AB147" s="117">
        <f t="shared" si="211"/>
        <v>0</v>
      </c>
      <c r="AC147" s="117">
        <f t="shared" si="212"/>
        <v>0</v>
      </c>
      <c r="AD147" s="138">
        <f t="shared" si="213"/>
        <v>0</v>
      </c>
      <c r="AE147" s="119"/>
      <c r="AF147" s="119"/>
      <c r="AG147" s="114"/>
      <c r="AH147" s="120">
        <f t="shared" si="214"/>
        <v>0</v>
      </c>
      <c r="AI147" s="119"/>
      <c r="AJ147" s="114"/>
      <c r="AK147" s="120">
        <f t="shared" si="215"/>
        <v>0</v>
      </c>
      <c r="AL147" s="119"/>
      <c r="AM147" s="114"/>
      <c r="AN147" s="115">
        <f t="shared" si="216"/>
        <v>0</v>
      </c>
      <c r="AO147" s="114"/>
      <c r="AP147" s="120">
        <f t="shared" si="217"/>
        <v>0</v>
      </c>
      <c r="AQ147" s="119">
        <v>0</v>
      </c>
      <c r="AR147" s="114">
        <v>0</v>
      </c>
      <c r="AS147" s="120">
        <f t="shared" si="218"/>
        <v>0</v>
      </c>
      <c r="AT147" s="120">
        <f t="shared" si="219"/>
        <v>0</v>
      </c>
      <c r="AU147" s="120">
        <f t="shared" si="220"/>
        <v>0</v>
      </c>
      <c r="AV147" s="120">
        <f t="shared" si="221"/>
        <v>0</v>
      </c>
      <c r="AW147" s="117">
        <f t="shared" si="222"/>
        <v>0</v>
      </c>
      <c r="AX147" s="121">
        <f t="shared" si="223"/>
        <v>0</v>
      </c>
      <c r="AY147" s="57"/>
      <c r="AZ147" s="57">
        <v>0</v>
      </c>
      <c r="BA147" s="58">
        <v>0</v>
      </c>
      <c r="BB147" s="57">
        <v>0</v>
      </c>
      <c r="BC147" s="110">
        <v>0</v>
      </c>
      <c r="BD147" s="111">
        <f t="shared" si="224"/>
        <v>0</v>
      </c>
      <c r="BE147" s="37">
        <f t="shared" si="225"/>
        <v>0</v>
      </c>
      <c r="BF147" s="142">
        <f t="shared" si="226"/>
        <v>0</v>
      </c>
      <c r="BG147" s="37">
        <f t="shared" si="227"/>
        <v>0</v>
      </c>
      <c r="BH147" s="37">
        <f t="shared" si="228"/>
        <v>0</v>
      </c>
      <c r="BI147" s="37">
        <f t="shared" si="229"/>
        <v>0</v>
      </c>
      <c r="BJ147" s="37">
        <f t="shared" si="230"/>
        <v>0</v>
      </c>
      <c r="BK147" s="37">
        <f t="shared" si="231"/>
        <v>0</v>
      </c>
      <c r="BL147" s="37">
        <f t="shared" si="232"/>
        <v>0</v>
      </c>
      <c r="BM147" s="37">
        <f t="shared" si="233"/>
        <v>0</v>
      </c>
      <c r="BN147" s="37">
        <f t="shared" si="234"/>
        <v>0</v>
      </c>
      <c r="BO147" s="37">
        <f t="shared" si="235"/>
        <v>0</v>
      </c>
      <c r="BP147" s="37">
        <f t="shared" si="236"/>
        <v>0</v>
      </c>
      <c r="BQ147" s="37">
        <f t="shared" si="237"/>
        <v>0</v>
      </c>
      <c r="BR147" s="37">
        <f t="shared" si="238"/>
        <v>0</v>
      </c>
      <c r="BS147" s="37">
        <f t="shared" si="239"/>
        <v>0</v>
      </c>
      <c r="BT147" s="37">
        <f t="shared" si="240"/>
        <v>0</v>
      </c>
      <c r="BU147" s="37">
        <f t="shared" si="241"/>
        <v>0</v>
      </c>
      <c r="BV147" s="37">
        <f t="shared" si="242"/>
        <v>0</v>
      </c>
      <c r="BW147" s="37">
        <f t="shared" si="243"/>
        <v>0</v>
      </c>
      <c r="BX147" s="37">
        <f t="shared" si="244"/>
        <v>0</v>
      </c>
      <c r="BY147" s="141">
        <f t="shared" si="245"/>
        <v>0</v>
      </c>
      <c r="BZ147" s="113">
        <f t="shared" si="246"/>
        <v>0</v>
      </c>
    </row>
    <row r="148" spans="1:78" ht="13.5">
      <c r="A148" s="118"/>
      <c r="B148" s="118"/>
      <c r="C148" s="114"/>
      <c r="D148" s="137">
        <f t="shared" si="198"/>
        <v>0</v>
      </c>
      <c r="E148" s="114"/>
      <c r="F148" s="137">
        <f t="shared" si="199"/>
        <v>0</v>
      </c>
      <c r="G148" s="114"/>
      <c r="H148" s="137">
        <f t="shared" si="200"/>
        <v>0</v>
      </c>
      <c r="I148" s="114"/>
      <c r="J148" s="137">
        <f t="shared" si="201"/>
        <v>0</v>
      </c>
      <c r="K148" s="114"/>
      <c r="L148" s="120">
        <f t="shared" si="202"/>
        <v>0</v>
      </c>
      <c r="M148" s="120">
        <f t="shared" si="203"/>
        <v>0</v>
      </c>
      <c r="N148" s="117">
        <f t="shared" si="204"/>
        <v>0</v>
      </c>
      <c r="O148" s="117">
        <f t="shared" si="205"/>
        <v>0</v>
      </c>
      <c r="P148" s="117">
        <f t="shared" si="206"/>
        <v>0</v>
      </c>
      <c r="Q148" s="139">
        <f t="shared" si="207"/>
        <v>0</v>
      </c>
      <c r="R148" s="116"/>
      <c r="S148" s="115"/>
      <c r="T148" s="116"/>
      <c r="U148" s="115"/>
      <c r="V148" s="116"/>
      <c r="W148" s="115"/>
      <c r="X148" s="116"/>
      <c r="Y148" s="115">
        <f t="shared" si="208"/>
        <v>0</v>
      </c>
      <c r="Z148" s="115">
        <f t="shared" si="209"/>
        <v>0</v>
      </c>
      <c r="AA148" s="117">
        <f t="shared" si="210"/>
        <v>0</v>
      </c>
      <c r="AB148" s="117">
        <f t="shared" si="211"/>
        <v>0</v>
      </c>
      <c r="AC148" s="117">
        <f t="shared" si="212"/>
        <v>0</v>
      </c>
      <c r="AD148" s="138">
        <f t="shared" si="213"/>
        <v>0</v>
      </c>
      <c r="AE148" s="119"/>
      <c r="AF148" s="119"/>
      <c r="AG148" s="114"/>
      <c r="AH148" s="120">
        <f t="shared" si="214"/>
        <v>0</v>
      </c>
      <c r="AI148" s="119"/>
      <c r="AJ148" s="114"/>
      <c r="AK148" s="120">
        <f t="shared" si="215"/>
        <v>0</v>
      </c>
      <c r="AL148" s="119"/>
      <c r="AM148" s="114"/>
      <c r="AN148" s="115">
        <f t="shared" si="216"/>
        <v>0</v>
      </c>
      <c r="AO148" s="114"/>
      <c r="AP148" s="120">
        <f t="shared" si="217"/>
        <v>0</v>
      </c>
      <c r="AQ148" s="119">
        <v>0</v>
      </c>
      <c r="AR148" s="114">
        <v>0</v>
      </c>
      <c r="AS148" s="120">
        <f t="shared" si="218"/>
        <v>0</v>
      </c>
      <c r="AT148" s="120">
        <f t="shared" si="219"/>
        <v>0</v>
      </c>
      <c r="AU148" s="120">
        <f t="shared" si="220"/>
        <v>0</v>
      </c>
      <c r="AV148" s="120">
        <f t="shared" si="221"/>
        <v>0</v>
      </c>
      <c r="AW148" s="117">
        <f t="shared" si="222"/>
        <v>0</v>
      </c>
      <c r="AX148" s="121">
        <f t="shared" si="223"/>
        <v>0</v>
      </c>
      <c r="AY148" s="57"/>
      <c r="AZ148" s="57">
        <v>0</v>
      </c>
      <c r="BA148" s="58">
        <v>0</v>
      </c>
      <c r="BB148" s="57">
        <v>0</v>
      </c>
      <c r="BC148" s="110">
        <v>0</v>
      </c>
      <c r="BD148" s="111">
        <f t="shared" si="224"/>
        <v>0</v>
      </c>
      <c r="BE148" s="37">
        <f t="shared" si="225"/>
        <v>0</v>
      </c>
      <c r="BF148" s="142">
        <f t="shared" si="226"/>
        <v>0</v>
      </c>
      <c r="BG148" s="37">
        <f t="shared" si="227"/>
        <v>0</v>
      </c>
      <c r="BH148" s="37">
        <f t="shared" si="228"/>
        <v>0</v>
      </c>
      <c r="BI148" s="37">
        <f t="shared" si="229"/>
        <v>0</v>
      </c>
      <c r="BJ148" s="37">
        <f t="shared" si="230"/>
        <v>0</v>
      </c>
      <c r="BK148" s="37">
        <f t="shared" si="231"/>
        <v>0</v>
      </c>
      <c r="BL148" s="37">
        <f t="shared" si="232"/>
        <v>0</v>
      </c>
      <c r="BM148" s="37">
        <f t="shared" si="233"/>
        <v>0</v>
      </c>
      <c r="BN148" s="37">
        <f t="shared" si="234"/>
        <v>0</v>
      </c>
      <c r="BO148" s="37">
        <f t="shared" si="235"/>
        <v>0</v>
      </c>
      <c r="BP148" s="37">
        <f t="shared" si="236"/>
        <v>0</v>
      </c>
      <c r="BQ148" s="37">
        <f t="shared" si="237"/>
        <v>0</v>
      </c>
      <c r="BR148" s="37">
        <f t="shared" si="238"/>
        <v>0</v>
      </c>
      <c r="BS148" s="37">
        <f t="shared" si="239"/>
        <v>0</v>
      </c>
      <c r="BT148" s="37">
        <f t="shared" si="240"/>
        <v>0</v>
      </c>
      <c r="BU148" s="37">
        <f t="shared" si="241"/>
        <v>0</v>
      </c>
      <c r="BV148" s="37">
        <f t="shared" si="242"/>
        <v>0</v>
      </c>
      <c r="BW148" s="37">
        <f t="shared" si="243"/>
        <v>0</v>
      </c>
      <c r="BX148" s="37">
        <f t="shared" si="244"/>
        <v>0</v>
      </c>
      <c r="BY148" s="141">
        <f t="shared" si="245"/>
        <v>0</v>
      </c>
      <c r="BZ148" s="113">
        <f t="shared" si="246"/>
        <v>0</v>
      </c>
    </row>
    <row r="149" spans="1:78" ht="13.5">
      <c r="A149" s="118"/>
      <c r="B149" s="118"/>
      <c r="C149" s="114"/>
      <c r="D149" s="137">
        <f t="shared" si="198"/>
        <v>0</v>
      </c>
      <c r="E149" s="114"/>
      <c r="F149" s="137">
        <f t="shared" si="199"/>
        <v>0</v>
      </c>
      <c r="G149" s="114"/>
      <c r="H149" s="137">
        <f t="shared" si="200"/>
        <v>0</v>
      </c>
      <c r="I149" s="114"/>
      <c r="J149" s="137">
        <f t="shared" si="201"/>
        <v>0</v>
      </c>
      <c r="K149" s="114"/>
      <c r="L149" s="120">
        <f t="shared" si="202"/>
        <v>0</v>
      </c>
      <c r="M149" s="120">
        <f t="shared" si="203"/>
        <v>0</v>
      </c>
      <c r="N149" s="117">
        <f t="shared" si="204"/>
        <v>0</v>
      </c>
      <c r="O149" s="117">
        <f t="shared" si="205"/>
        <v>0</v>
      </c>
      <c r="P149" s="117">
        <f t="shared" si="206"/>
        <v>0</v>
      </c>
      <c r="Q149" s="139">
        <f t="shared" si="207"/>
        <v>0</v>
      </c>
      <c r="R149" s="116"/>
      <c r="S149" s="115"/>
      <c r="T149" s="116"/>
      <c r="U149" s="115"/>
      <c r="V149" s="116"/>
      <c r="W149" s="115"/>
      <c r="X149" s="116"/>
      <c r="Y149" s="115">
        <f t="shared" si="208"/>
        <v>0</v>
      </c>
      <c r="Z149" s="115">
        <f t="shared" si="209"/>
        <v>0</v>
      </c>
      <c r="AA149" s="117">
        <f t="shared" si="210"/>
        <v>0</v>
      </c>
      <c r="AB149" s="117">
        <f t="shared" si="211"/>
        <v>0</v>
      </c>
      <c r="AC149" s="117">
        <f t="shared" si="212"/>
        <v>0</v>
      </c>
      <c r="AD149" s="138">
        <f t="shared" si="213"/>
        <v>0</v>
      </c>
      <c r="AE149" s="119"/>
      <c r="AF149" s="119"/>
      <c r="AG149" s="114"/>
      <c r="AH149" s="120">
        <f t="shared" si="214"/>
        <v>0</v>
      </c>
      <c r="AI149" s="119"/>
      <c r="AJ149" s="114"/>
      <c r="AK149" s="120">
        <f t="shared" si="215"/>
        <v>0</v>
      </c>
      <c r="AL149" s="119"/>
      <c r="AM149" s="114"/>
      <c r="AN149" s="115">
        <f t="shared" si="216"/>
        <v>0</v>
      </c>
      <c r="AO149" s="114"/>
      <c r="AP149" s="120">
        <f t="shared" si="217"/>
        <v>0</v>
      </c>
      <c r="AQ149" s="119">
        <v>0</v>
      </c>
      <c r="AR149" s="114">
        <v>0</v>
      </c>
      <c r="AS149" s="120">
        <f t="shared" si="218"/>
        <v>0</v>
      </c>
      <c r="AT149" s="120">
        <f t="shared" si="219"/>
        <v>0</v>
      </c>
      <c r="AU149" s="120">
        <f t="shared" si="220"/>
        <v>0</v>
      </c>
      <c r="AV149" s="120">
        <f t="shared" si="221"/>
        <v>0</v>
      </c>
      <c r="AW149" s="117">
        <f t="shared" si="222"/>
        <v>0</v>
      </c>
      <c r="AX149" s="121">
        <f t="shared" si="223"/>
        <v>0</v>
      </c>
      <c r="AY149" s="57"/>
      <c r="AZ149" s="57">
        <v>0</v>
      </c>
      <c r="BA149" s="58">
        <v>0</v>
      </c>
      <c r="BB149" s="57">
        <v>0</v>
      </c>
      <c r="BC149" s="110">
        <v>0</v>
      </c>
      <c r="BD149" s="111">
        <f t="shared" si="224"/>
        <v>0</v>
      </c>
      <c r="BE149" s="37">
        <f t="shared" si="225"/>
        <v>0</v>
      </c>
      <c r="BF149" s="142">
        <f t="shared" si="226"/>
        <v>0</v>
      </c>
      <c r="BG149" s="37">
        <f t="shared" si="227"/>
        <v>0</v>
      </c>
      <c r="BH149" s="37">
        <f t="shared" si="228"/>
        <v>0</v>
      </c>
      <c r="BI149" s="37">
        <f t="shared" si="229"/>
        <v>0</v>
      </c>
      <c r="BJ149" s="37">
        <f t="shared" si="230"/>
        <v>0</v>
      </c>
      <c r="BK149" s="37">
        <f t="shared" si="231"/>
        <v>0</v>
      </c>
      <c r="BL149" s="37">
        <f t="shared" si="232"/>
        <v>0</v>
      </c>
      <c r="BM149" s="37">
        <f t="shared" si="233"/>
        <v>0</v>
      </c>
      <c r="BN149" s="37">
        <f t="shared" si="234"/>
        <v>0</v>
      </c>
      <c r="BO149" s="37">
        <f t="shared" si="235"/>
        <v>0</v>
      </c>
      <c r="BP149" s="37">
        <f t="shared" si="236"/>
        <v>0</v>
      </c>
      <c r="BQ149" s="37">
        <f t="shared" si="237"/>
        <v>0</v>
      </c>
      <c r="BR149" s="37">
        <f t="shared" si="238"/>
        <v>0</v>
      </c>
      <c r="BS149" s="37">
        <f t="shared" si="239"/>
        <v>0</v>
      </c>
      <c r="BT149" s="37">
        <f t="shared" si="240"/>
        <v>0</v>
      </c>
      <c r="BU149" s="37">
        <f t="shared" si="241"/>
        <v>0</v>
      </c>
      <c r="BV149" s="37">
        <f t="shared" si="242"/>
        <v>0</v>
      </c>
      <c r="BW149" s="37">
        <f t="shared" si="243"/>
        <v>0</v>
      </c>
      <c r="BX149" s="37">
        <f t="shared" si="244"/>
        <v>0</v>
      </c>
      <c r="BY149" s="141">
        <f t="shared" si="245"/>
        <v>0</v>
      </c>
      <c r="BZ149" s="113">
        <f t="shared" si="246"/>
        <v>0</v>
      </c>
    </row>
    <row r="150" spans="1:78" ht="13.5">
      <c r="A150" s="118"/>
      <c r="B150" s="118"/>
      <c r="C150" s="114"/>
      <c r="D150" s="137">
        <f t="shared" si="198"/>
        <v>0</v>
      </c>
      <c r="E150" s="114"/>
      <c r="F150" s="137">
        <f t="shared" si="199"/>
        <v>0</v>
      </c>
      <c r="G150" s="114"/>
      <c r="H150" s="137">
        <f t="shared" si="200"/>
        <v>0</v>
      </c>
      <c r="I150" s="114"/>
      <c r="J150" s="137">
        <f t="shared" si="201"/>
        <v>0</v>
      </c>
      <c r="K150" s="114"/>
      <c r="L150" s="120">
        <f t="shared" si="202"/>
        <v>0</v>
      </c>
      <c r="M150" s="120">
        <f t="shared" si="203"/>
        <v>0</v>
      </c>
      <c r="N150" s="117">
        <f t="shared" si="204"/>
        <v>0</v>
      </c>
      <c r="O150" s="117">
        <f t="shared" si="205"/>
        <v>0</v>
      </c>
      <c r="P150" s="117">
        <f t="shared" si="206"/>
        <v>0</v>
      </c>
      <c r="Q150" s="139">
        <f t="shared" si="207"/>
        <v>0</v>
      </c>
      <c r="R150" s="116"/>
      <c r="S150" s="115"/>
      <c r="T150" s="116"/>
      <c r="U150" s="115"/>
      <c r="V150" s="116"/>
      <c r="W150" s="115"/>
      <c r="X150" s="116"/>
      <c r="Y150" s="115">
        <f t="shared" si="208"/>
        <v>0</v>
      </c>
      <c r="Z150" s="115">
        <f t="shared" si="209"/>
        <v>0</v>
      </c>
      <c r="AA150" s="117">
        <f t="shared" si="210"/>
        <v>0</v>
      </c>
      <c r="AB150" s="117">
        <f t="shared" si="211"/>
        <v>0</v>
      </c>
      <c r="AC150" s="117">
        <f t="shared" si="212"/>
        <v>0</v>
      </c>
      <c r="AD150" s="138">
        <f t="shared" si="213"/>
        <v>0</v>
      </c>
      <c r="AE150" s="119"/>
      <c r="AF150" s="119"/>
      <c r="AG150" s="114"/>
      <c r="AH150" s="120">
        <f t="shared" si="214"/>
        <v>0</v>
      </c>
      <c r="AI150" s="119"/>
      <c r="AJ150" s="114"/>
      <c r="AK150" s="120">
        <f t="shared" si="215"/>
        <v>0</v>
      </c>
      <c r="AL150" s="119"/>
      <c r="AM150" s="114"/>
      <c r="AN150" s="115">
        <f t="shared" si="216"/>
        <v>0</v>
      </c>
      <c r="AO150" s="114"/>
      <c r="AP150" s="120">
        <f t="shared" si="217"/>
        <v>0</v>
      </c>
      <c r="AQ150" s="119">
        <v>0</v>
      </c>
      <c r="AR150" s="114">
        <v>0</v>
      </c>
      <c r="AS150" s="120">
        <f t="shared" si="218"/>
        <v>0</v>
      </c>
      <c r="AT150" s="120">
        <f t="shared" si="219"/>
        <v>0</v>
      </c>
      <c r="AU150" s="120">
        <f t="shared" si="220"/>
        <v>0</v>
      </c>
      <c r="AV150" s="120">
        <f t="shared" si="221"/>
        <v>0</v>
      </c>
      <c r="AW150" s="117">
        <f t="shared" si="222"/>
        <v>0</v>
      </c>
      <c r="AX150" s="121">
        <f t="shared" si="223"/>
        <v>0</v>
      </c>
      <c r="AY150" s="57"/>
      <c r="AZ150" s="57">
        <v>0</v>
      </c>
      <c r="BA150" s="58">
        <v>0</v>
      </c>
      <c r="BB150" s="57">
        <v>0</v>
      </c>
      <c r="BC150" s="110">
        <v>0</v>
      </c>
      <c r="BD150" s="111">
        <f t="shared" si="224"/>
        <v>0</v>
      </c>
      <c r="BE150" s="37">
        <f t="shared" si="225"/>
        <v>0</v>
      </c>
      <c r="BF150" s="142">
        <f t="shared" si="226"/>
        <v>0</v>
      </c>
      <c r="BG150" s="37">
        <f t="shared" si="227"/>
        <v>0</v>
      </c>
      <c r="BH150" s="37">
        <f t="shared" si="228"/>
        <v>0</v>
      </c>
      <c r="BI150" s="37">
        <f t="shared" si="229"/>
        <v>0</v>
      </c>
      <c r="BJ150" s="37">
        <f t="shared" si="230"/>
        <v>0</v>
      </c>
      <c r="BK150" s="37">
        <f t="shared" si="231"/>
        <v>0</v>
      </c>
      <c r="BL150" s="37">
        <f t="shared" si="232"/>
        <v>0</v>
      </c>
      <c r="BM150" s="37">
        <f t="shared" si="233"/>
        <v>0</v>
      </c>
      <c r="BN150" s="37">
        <f t="shared" si="234"/>
        <v>0</v>
      </c>
      <c r="BO150" s="37">
        <f t="shared" si="235"/>
        <v>0</v>
      </c>
      <c r="BP150" s="37">
        <f t="shared" si="236"/>
        <v>0</v>
      </c>
      <c r="BQ150" s="37">
        <f t="shared" si="237"/>
        <v>0</v>
      </c>
      <c r="BR150" s="37">
        <f t="shared" si="238"/>
        <v>0</v>
      </c>
      <c r="BS150" s="37">
        <f t="shared" si="239"/>
        <v>0</v>
      </c>
      <c r="BT150" s="37">
        <f t="shared" si="240"/>
        <v>0</v>
      </c>
      <c r="BU150" s="37">
        <f t="shared" si="241"/>
        <v>0</v>
      </c>
      <c r="BV150" s="37">
        <f t="shared" si="242"/>
        <v>0</v>
      </c>
      <c r="BW150" s="37">
        <f t="shared" si="243"/>
        <v>0</v>
      </c>
      <c r="BX150" s="37">
        <f t="shared" si="244"/>
        <v>0</v>
      </c>
      <c r="BY150" s="141">
        <f t="shared" si="245"/>
        <v>0</v>
      </c>
      <c r="BZ150" s="113">
        <f t="shared" si="246"/>
        <v>0</v>
      </c>
    </row>
    <row r="151" spans="1:78" ht="13.5">
      <c r="A151" s="118"/>
      <c r="B151" s="118"/>
      <c r="C151" s="114"/>
      <c r="D151" s="137">
        <f t="shared" si="198"/>
        <v>0</v>
      </c>
      <c r="E151" s="114"/>
      <c r="F151" s="137">
        <f t="shared" si="199"/>
        <v>0</v>
      </c>
      <c r="G151" s="114"/>
      <c r="H151" s="137">
        <f t="shared" si="200"/>
        <v>0</v>
      </c>
      <c r="I151" s="114"/>
      <c r="J151" s="137">
        <f t="shared" si="201"/>
        <v>0</v>
      </c>
      <c r="K151" s="114"/>
      <c r="L151" s="120">
        <f t="shared" si="202"/>
        <v>0</v>
      </c>
      <c r="M151" s="120">
        <f t="shared" si="203"/>
        <v>0</v>
      </c>
      <c r="N151" s="117">
        <f t="shared" si="204"/>
        <v>0</v>
      </c>
      <c r="O151" s="117">
        <f t="shared" si="205"/>
        <v>0</v>
      </c>
      <c r="P151" s="117">
        <f t="shared" si="206"/>
        <v>0</v>
      </c>
      <c r="Q151" s="139">
        <f t="shared" si="207"/>
        <v>0</v>
      </c>
      <c r="R151" s="116"/>
      <c r="S151" s="115"/>
      <c r="T151" s="116"/>
      <c r="U151" s="115"/>
      <c r="V151" s="116"/>
      <c r="W151" s="115"/>
      <c r="X151" s="116"/>
      <c r="Y151" s="115">
        <f t="shared" si="208"/>
        <v>0</v>
      </c>
      <c r="Z151" s="115">
        <f t="shared" si="209"/>
        <v>0</v>
      </c>
      <c r="AA151" s="117">
        <f t="shared" si="210"/>
        <v>0</v>
      </c>
      <c r="AB151" s="117">
        <f t="shared" si="211"/>
        <v>0</v>
      </c>
      <c r="AC151" s="117">
        <f t="shared" si="212"/>
        <v>0</v>
      </c>
      <c r="AD151" s="138">
        <f t="shared" si="213"/>
        <v>0</v>
      </c>
      <c r="AE151" s="119"/>
      <c r="AF151" s="119"/>
      <c r="AG151" s="114"/>
      <c r="AH151" s="120">
        <f t="shared" si="214"/>
        <v>0</v>
      </c>
      <c r="AI151" s="119"/>
      <c r="AJ151" s="114"/>
      <c r="AK151" s="120">
        <f t="shared" si="215"/>
        <v>0</v>
      </c>
      <c r="AL151" s="119"/>
      <c r="AM151" s="114"/>
      <c r="AN151" s="115">
        <f t="shared" si="216"/>
        <v>0</v>
      </c>
      <c r="AO151" s="114"/>
      <c r="AP151" s="120">
        <f t="shared" si="217"/>
        <v>0</v>
      </c>
      <c r="AQ151" s="119">
        <v>0</v>
      </c>
      <c r="AR151" s="114">
        <v>0</v>
      </c>
      <c r="AS151" s="120">
        <f t="shared" si="218"/>
        <v>0</v>
      </c>
      <c r="AT151" s="120">
        <f t="shared" si="219"/>
        <v>0</v>
      </c>
      <c r="AU151" s="120">
        <f t="shared" si="220"/>
        <v>0</v>
      </c>
      <c r="AV151" s="120">
        <f t="shared" si="221"/>
        <v>0</v>
      </c>
      <c r="AW151" s="117">
        <f t="shared" si="222"/>
        <v>0</v>
      </c>
      <c r="AX151" s="121">
        <f t="shared" si="223"/>
        <v>0</v>
      </c>
      <c r="AY151" s="57"/>
      <c r="AZ151" s="57">
        <v>0</v>
      </c>
      <c r="BA151" s="58">
        <v>0</v>
      </c>
      <c r="BB151" s="57">
        <v>0</v>
      </c>
      <c r="BC151" s="110">
        <v>0</v>
      </c>
      <c r="BD151" s="111">
        <f t="shared" si="224"/>
        <v>0</v>
      </c>
      <c r="BE151" s="37">
        <f t="shared" si="225"/>
        <v>0</v>
      </c>
      <c r="BF151" s="142">
        <f t="shared" si="226"/>
        <v>0</v>
      </c>
      <c r="BG151" s="37">
        <f t="shared" si="227"/>
        <v>0</v>
      </c>
      <c r="BH151" s="37">
        <f t="shared" si="228"/>
        <v>0</v>
      </c>
      <c r="BI151" s="37">
        <f t="shared" si="229"/>
        <v>0</v>
      </c>
      <c r="BJ151" s="37">
        <f t="shared" si="230"/>
        <v>0</v>
      </c>
      <c r="BK151" s="37">
        <f t="shared" si="231"/>
        <v>0</v>
      </c>
      <c r="BL151" s="37">
        <f t="shared" si="232"/>
        <v>0</v>
      </c>
      <c r="BM151" s="37">
        <f t="shared" si="233"/>
        <v>0</v>
      </c>
      <c r="BN151" s="37">
        <f t="shared" si="234"/>
        <v>0</v>
      </c>
      <c r="BO151" s="37">
        <f t="shared" si="235"/>
        <v>0</v>
      </c>
      <c r="BP151" s="37">
        <f t="shared" si="236"/>
        <v>0</v>
      </c>
      <c r="BQ151" s="37">
        <f t="shared" si="237"/>
        <v>0</v>
      </c>
      <c r="BR151" s="37">
        <f t="shared" si="238"/>
        <v>0</v>
      </c>
      <c r="BS151" s="37">
        <f t="shared" si="239"/>
        <v>0</v>
      </c>
      <c r="BT151" s="37">
        <f t="shared" si="240"/>
        <v>0</v>
      </c>
      <c r="BU151" s="37">
        <f t="shared" si="241"/>
        <v>0</v>
      </c>
      <c r="BV151" s="37">
        <f t="shared" si="242"/>
        <v>0</v>
      </c>
      <c r="BW151" s="37">
        <f t="shared" si="243"/>
        <v>0</v>
      </c>
      <c r="BX151" s="37">
        <f t="shared" si="244"/>
        <v>0</v>
      </c>
      <c r="BY151" s="141">
        <f t="shared" si="245"/>
        <v>0</v>
      </c>
      <c r="BZ151" s="113">
        <f t="shared" si="246"/>
        <v>0</v>
      </c>
    </row>
    <row r="152" spans="1:78" ht="13.5">
      <c r="A152" s="118"/>
      <c r="B152" s="118"/>
      <c r="C152" s="114"/>
      <c r="D152" s="137">
        <f t="shared" si="198"/>
        <v>0</v>
      </c>
      <c r="E152" s="114"/>
      <c r="F152" s="137">
        <f t="shared" si="199"/>
        <v>0</v>
      </c>
      <c r="G152" s="114"/>
      <c r="H152" s="137">
        <f t="shared" si="200"/>
        <v>0</v>
      </c>
      <c r="I152" s="114"/>
      <c r="J152" s="137">
        <f t="shared" si="201"/>
        <v>0</v>
      </c>
      <c r="K152" s="114"/>
      <c r="L152" s="120">
        <f t="shared" si="202"/>
        <v>0</v>
      </c>
      <c r="M152" s="120">
        <f t="shared" si="203"/>
        <v>0</v>
      </c>
      <c r="N152" s="117">
        <f t="shared" si="204"/>
        <v>0</v>
      </c>
      <c r="O152" s="117">
        <f t="shared" si="205"/>
        <v>0</v>
      </c>
      <c r="P152" s="117">
        <f t="shared" si="206"/>
        <v>0</v>
      </c>
      <c r="Q152" s="139">
        <f t="shared" si="207"/>
        <v>0</v>
      </c>
      <c r="R152" s="116"/>
      <c r="S152" s="115"/>
      <c r="T152" s="116"/>
      <c r="U152" s="115"/>
      <c r="V152" s="116"/>
      <c r="W152" s="115"/>
      <c r="X152" s="116"/>
      <c r="Y152" s="115">
        <f t="shared" si="208"/>
        <v>0</v>
      </c>
      <c r="Z152" s="115">
        <f t="shared" si="209"/>
        <v>0</v>
      </c>
      <c r="AA152" s="117">
        <f t="shared" si="210"/>
        <v>0</v>
      </c>
      <c r="AB152" s="117">
        <f t="shared" si="211"/>
        <v>0</v>
      </c>
      <c r="AC152" s="117">
        <f t="shared" si="212"/>
        <v>0</v>
      </c>
      <c r="AD152" s="138">
        <f t="shared" si="213"/>
        <v>0</v>
      </c>
      <c r="AE152" s="119"/>
      <c r="AF152" s="119"/>
      <c r="AG152" s="114"/>
      <c r="AH152" s="120">
        <f t="shared" si="214"/>
        <v>0</v>
      </c>
      <c r="AI152" s="119"/>
      <c r="AJ152" s="114"/>
      <c r="AK152" s="120">
        <f t="shared" si="215"/>
        <v>0</v>
      </c>
      <c r="AL152" s="119"/>
      <c r="AM152" s="114"/>
      <c r="AN152" s="115">
        <f t="shared" si="216"/>
        <v>0</v>
      </c>
      <c r="AO152" s="114"/>
      <c r="AP152" s="120">
        <f t="shared" si="217"/>
        <v>0</v>
      </c>
      <c r="AQ152" s="119">
        <v>0</v>
      </c>
      <c r="AR152" s="114">
        <v>0</v>
      </c>
      <c r="AS152" s="120">
        <f t="shared" si="218"/>
        <v>0</v>
      </c>
      <c r="AT152" s="120">
        <f t="shared" si="219"/>
        <v>0</v>
      </c>
      <c r="AU152" s="120">
        <f t="shared" si="220"/>
        <v>0</v>
      </c>
      <c r="AV152" s="120">
        <f t="shared" si="221"/>
        <v>0</v>
      </c>
      <c r="AW152" s="117">
        <f t="shared" si="222"/>
        <v>0</v>
      </c>
      <c r="AX152" s="121">
        <f t="shared" si="223"/>
        <v>0</v>
      </c>
      <c r="AY152" s="57"/>
      <c r="AZ152" s="57">
        <v>0</v>
      </c>
      <c r="BA152" s="58">
        <v>0</v>
      </c>
      <c r="BB152" s="57">
        <v>0</v>
      </c>
      <c r="BC152" s="110">
        <v>0</v>
      </c>
      <c r="BD152" s="111">
        <f t="shared" si="224"/>
        <v>0</v>
      </c>
      <c r="BE152" s="37">
        <f t="shared" si="225"/>
        <v>0</v>
      </c>
      <c r="BF152" s="142">
        <f t="shared" si="226"/>
        <v>0</v>
      </c>
      <c r="BG152" s="37">
        <f t="shared" si="227"/>
        <v>0</v>
      </c>
      <c r="BH152" s="37">
        <f t="shared" si="228"/>
        <v>0</v>
      </c>
      <c r="BI152" s="37">
        <f t="shared" si="229"/>
        <v>0</v>
      </c>
      <c r="BJ152" s="37">
        <f t="shared" si="230"/>
        <v>0</v>
      </c>
      <c r="BK152" s="37">
        <f t="shared" si="231"/>
        <v>0</v>
      </c>
      <c r="BL152" s="37">
        <f t="shared" si="232"/>
        <v>0</v>
      </c>
      <c r="BM152" s="37">
        <f t="shared" si="233"/>
        <v>0</v>
      </c>
      <c r="BN152" s="37">
        <f t="shared" si="234"/>
        <v>0</v>
      </c>
      <c r="BO152" s="37">
        <f t="shared" si="235"/>
        <v>0</v>
      </c>
      <c r="BP152" s="37">
        <f t="shared" si="236"/>
        <v>0</v>
      </c>
      <c r="BQ152" s="37">
        <f t="shared" si="237"/>
        <v>0</v>
      </c>
      <c r="BR152" s="37">
        <f t="shared" si="238"/>
        <v>0</v>
      </c>
      <c r="BS152" s="37">
        <f t="shared" si="239"/>
        <v>0</v>
      </c>
      <c r="BT152" s="37">
        <f t="shared" si="240"/>
        <v>0</v>
      </c>
      <c r="BU152" s="37">
        <f t="shared" si="241"/>
        <v>0</v>
      </c>
      <c r="BV152" s="37">
        <f t="shared" si="242"/>
        <v>0</v>
      </c>
      <c r="BW152" s="37">
        <f t="shared" si="243"/>
        <v>0</v>
      </c>
      <c r="BX152" s="37">
        <f t="shared" si="244"/>
        <v>0</v>
      </c>
      <c r="BY152" s="141">
        <f t="shared" si="245"/>
        <v>0</v>
      </c>
      <c r="BZ152" s="113">
        <f t="shared" si="246"/>
        <v>0</v>
      </c>
    </row>
    <row r="153" spans="1:78" ht="13.5">
      <c r="A153" s="118"/>
      <c r="B153" s="118"/>
      <c r="C153" s="114"/>
      <c r="D153" s="137">
        <f t="shared" si="198"/>
        <v>0</v>
      </c>
      <c r="E153" s="114"/>
      <c r="F153" s="137">
        <f t="shared" si="199"/>
        <v>0</v>
      </c>
      <c r="G153" s="114"/>
      <c r="H153" s="137">
        <f t="shared" si="200"/>
        <v>0</v>
      </c>
      <c r="I153" s="114"/>
      <c r="J153" s="137">
        <f t="shared" si="201"/>
        <v>0</v>
      </c>
      <c r="K153" s="114"/>
      <c r="L153" s="120">
        <f t="shared" si="202"/>
        <v>0</v>
      </c>
      <c r="M153" s="120">
        <f t="shared" si="203"/>
        <v>0</v>
      </c>
      <c r="N153" s="117">
        <f t="shared" si="204"/>
        <v>0</v>
      </c>
      <c r="O153" s="117">
        <f t="shared" si="205"/>
        <v>0</v>
      </c>
      <c r="P153" s="117">
        <f t="shared" si="206"/>
        <v>0</v>
      </c>
      <c r="Q153" s="139">
        <f t="shared" si="207"/>
        <v>0</v>
      </c>
      <c r="R153" s="116"/>
      <c r="S153" s="115"/>
      <c r="T153" s="116"/>
      <c r="U153" s="115"/>
      <c r="V153" s="116"/>
      <c r="W153" s="115"/>
      <c r="X153" s="116"/>
      <c r="Y153" s="115">
        <f t="shared" si="208"/>
        <v>0</v>
      </c>
      <c r="Z153" s="115">
        <f t="shared" si="209"/>
        <v>0</v>
      </c>
      <c r="AA153" s="117">
        <f t="shared" si="210"/>
        <v>0</v>
      </c>
      <c r="AB153" s="117">
        <f t="shared" si="211"/>
        <v>0</v>
      </c>
      <c r="AC153" s="117">
        <f t="shared" si="212"/>
        <v>0</v>
      </c>
      <c r="AD153" s="138">
        <f t="shared" si="213"/>
        <v>0</v>
      </c>
      <c r="AE153" s="119"/>
      <c r="AF153" s="119"/>
      <c r="AG153" s="114"/>
      <c r="AH153" s="120">
        <f t="shared" si="214"/>
        <v>0</v>
      </c>
      <c r="AI153" s="119"/>
      <c r="AJ153" s="114"/>
      <c r="AK153" s="120">
        <f t="shared" si="215"/>
        <v>0</v>
      </c>
      <c r="AL153" s="119"/>
      <c r="AM153" s="114"/>
      <c r="AN153" s="115">
        <f t="shared" si="216"/>
        <v>0</v>
      </c>
      <c r="AO153" s="114"/>
      <c r="AP153" s="120">
        <f t="shared" si="217"/>
        <v>0</v>
      </c>
      <c r="AQ153" s="119">
        <v>0</v>
      </c>
      <c r="AR153" s="114">
        <v>0</v>
      </c>
      <c r="AS153" s="120">
        <f t="shared" si="218"/>
        <v>0</v>
      </c>
      <c r="AT153" s="120">
        <f t="shared" si="219"/>
        <v>0</v>
      </c>
      <c r="AU153" s="120">
        <f t="shared" si="220"/>
        <v>0</v>
      </c>
      <c r="AV153" s="120">
        <f t="shared" si="221"/>
        <v>0</v>
      </c>
      <c r="AW153" s="117">
        <f t="shared" si="222"/>
        <v>0</v>
      </c>
      <c r="AX153" s="121">
        <f t="shared" si="223"/>
        <v>0</v>
      </c>
      <c r="AY153" s="57"/>
      <c r="AZ153" s="57">
        <v>0</v>
      </c>
      <c r="BA153" s="58">
        <v>0</v>
      </c>
      <c r="BB153" s="57">
        <v>0</v>
      </c>
      <c r="BC153" s="110">
        <v>0</v>
      </c>
      <c r="BD153" s="111">
        <f t="shared" si="224"/>
        <v>0</v>
      </c>
      <c r="BE153" s="37">
        <f t="shared" si="225"/>
        <v>0</v>
      </c>
      <c r="BF153" s="142">
        <f t="shared" si="226"/>
        <v>0</v>
      </c>
      <c r="BG153" s="37">
        <f t="shared" si="227"/>
        <v>0</v>
      </c>
      <c r="BH153" s="37">
        <f t="shared" si="228"/>
        <v>0</v>
      </c>
      <c r="BI153" s="37">
        <f t="shared" si="229"/>
        <v>0</v>
      </c>
      <c r="BJ153" s="37">
        <f t="shared" si="230"/>
        <v>0</v>
      </c>
      <c r="BK153" s="37">
        <f t="shared" si="231"/>
        <v>0</v>
      </c>
      <c r="BL153" s="37">
        <f t="shared" si="232"/>
        <v>0</v>
      </c>
      <c r="BM153" s="37">
        <f t="shared" si="233"/>
        <v>0</v>
      </c>
      <c r="BN153" s="37">
        <f t="shared" si="234"/>
        <v>0</v>
      </c>
      <c r="BO153" s="37">
        <f t="shared" si="235"/>
        <v>0</v>
      </c>
      <c r="BP153" s="37">
        <f t="shared" si="236"/>
        <v>0</v>
      </c>
      <c r="BQ153" s="37">
        <f t="shared" si="237"/>
        <v>0</v>
      </c>
      <c r="BR153" s="37">
        <f t="shared" si="238"/>
        <v>0</v>
      </c>
      <c r="BS153" s="37">
        <f t="shared" si="239"/>
        <v>0</v>
      </c>
      <c r="BT153" s="37">
        <f t="shared" si="240"/>
        <v>0</v>
      </c>
      <c r="BU153" s="37">
        <f t="shared" si="241"/>
        <v>0</v>
      </c>
      <c r="BV153" s="37">
        <f t="shared" si="242"/>
        <v>0</v>
      </c>
      <c r="BW153" s="37">
        <f t="shared" si="243"/>
        <v>0</v>
      </c>
      <c r="BX153" s="37">
        <f t="shared" si="244"/>
        <v>0</v>
      </c>
      <c r="BY153" s="141">
        <f t="shared" si="245"/>
        <v>0</v>
      </c>
      <c r="BZ153" s="113">
        <f t="shared" si="246"/>
        <v>0</v>
      </c>
    </row>
    <row r="154" spans="1:78" ht="13.5">
      <c r="A154" s="118"/>
      <c r="B154" s="118"/>
      <c r="C154" s="114"/>
      <c r="D154" s="137">
        <f t="shared" si="198"/>
        <v>0</v>
      </c>
      <c r="E154" s="114"/>
      <c r="F154" s="137">
        <f t="shared" si="199"/>
        <v>0</v>
      </c>
      <c r="G154" s="114"/>
      <c r="H154" s="137">
        <f t="shared" si="200"/>
        <v>0</v>
      </c>
      <c r="I154" s="114"/>
      <c r="J154" s="137">
        <f t="shared" si="201"/>
        <v>0</v>
      </c>
      <c r="K154" s="114"/>
      <c r="L154" s="120">
        <f t="shared" si="202"/>
        <v>0</v>
      </c>
      <c r="M154" s="120">
        <f t="shared" si="203"/>
        <v>0</v>
      </c>
      <c r="N154" s="117">
        <f t="shared" si="204"/>
        <v>0</v>
      </c>
      <c r="O154" s="117">
        <f t="shared" si="205"/>
        <v>0</v>
      </c>
      <c r="P154" s="117">
        <f t="shared" si="206"/>
        <v>0</v>
      </c>
      <c r="Q154" s="139">
        <f t="shared" si="207"/>
        <v>0</v>
      </c>
      <c r="R154" s="116"/>
      <c r="S154" s="115"/>
      <c r="T154" s="116"/>
      <c r="U154" s="115"/>
      <c r="V154" s="116"/>
      <c r="W154" s="115"/>
      <c r="X154" s="116"/>
      <c r="Y154" s="115">
        <f t="shared" si="208"/>
        <v>0</v>
      </c>
      <c r="Z154" s="115">
        <f t="shared" si="209"/>
        <v>0</v>
      </c>
      <c r="AA154" s="117">
        <f t="shared" si="210"/>
        <v>0</v>
      </c>
      <c r="AB154" s="117">
        <f t="shared" si="211"/>
        <v>0</v>
      </c>
      <c r="AC154" s="117">
        <f t="shared" si="212"/>
        <v>0</v>
      </c>
      <c r="AD154" s="138">
        <f t="shared" si="213"/>
        <v>0</v>
      </c>
      <c r="AE154" s="119"/>
      <c r="AF154" s="119"/>
      <c r="AG154" s="114"/>
      <c r="AH154" s="120">
        <f t="shared" si="214"/>
        <v>0</v>
      </c>
      <c r="AI154" s="119"/>
      <c r="AJ154" s="114"/>
      <c r="AK154" s="120">
        <f t="shared" si="215"/>
        <v>0</v>
      </c>
      <c r="AL154" s="119"/>
      <c r="AM154" s="114"/>
      <c r="AN154" s="115">
        <f t="shared" si="216"/>
        <v>0</v>
      </c>
      <c r="AO154" s="114"/>
      <c r="AP154" s="120">
        <f t="shared" si="217"/>
        <v>0</v>
      </c>
      <c r="AQ154" s="119">
        <v>0</v>
      </c>
      <c r="AR154" s="114">
        <v>0</v>
      </c>
      <c r="AS154" s="120">
        <f t="shared" si="218"/>
        <v>0</v>
      </c>
      <c r="AT154" s="120">
        <f t="shared" si="219"/>
        <v>0</v>
      </c>
      <c r="AU154" s="120">
        <f t="shared" si="220"/>
        <v>0</v>
      </c>
      <c r="AV154" s="120">
        <f t="shared" si="221"/>
        <v>0</v>
      </c>
      <c r="AW154" s="117">
        <f t="shared" si="222"/>
        <v>0</v>
      </c>
      <c r="AX154" s="121">
        <f t="shared" si="223"/>
        <v>0</v>
      </c>
      <c r="AY154" s="57"/>
      <c r="AZ154" s="57">
        <v>0</v>
      </c>
      <c r="BA154" s="58">
        <v>0</v>
      </c>
      <c r="BB154" s="57">
        <v>0</v>
      </c>
      <c r="BC154" s="110">
        <v>0</v>
      </c>
      <c r="BD154" s="111">
        <f t="shared" si="224"/>
        <v>0</v>
      </c>
      <c r="BE154" s="37">
        <f t="shared" si="225"/>
        <v>0</v>
      </c>
      <c r="BF154" s="142">
        <f t="shared" si="226"/>
        <v>0</v>
      </c>
      <c r="BG154" s="37">
        <f t="shared" si="227"/>
        <v>0</v>
      </c>
      <c r="BH154" s="37">
        <f t="shared" si="228"/>
        <v>0</v>
      </c>
      <c r="BI154" s="37">
        <f t="shared" si="229"/>
        <v>0</v>
      </c>
      <c r="BJ154" s="37">
        <f t="shared" si="230"/>
        <v>0</v>
      </c>
      <c r="BK154" s="37">
        <f t="shared" si="231"/>
        <v>0</v>
      </c>
      <c r="BL154" s="37">
        <f t="shared" si="232"/>
        <v>0</v>
      </c>
      <c r="BM154" s="37">
        <f t="shared" si="233"/>
        <v>0</v>
      </c>
      <c r="BN154" s="37">
        <f t="shared" si="234"/>
        <v>0</v>
      </c>
      <c r="BO154" s="37">
        <f t="shared" si="235"/>
        <v>0</v>
      </c>
      <c r="BP154" s="37">
        <f t="shared" si="236"/>
        <v>0</v>
      </c>
      <c r="BQ154" s="37">
        <f t="shared" si="237"/>
        <v>0</v>
      </c>
      <c r="BR154" s="37">
        <f t="shared" si="238"/>
        <v>0</v>
      </c>
      <c r="BS154" s="37">
        <f t="shared" si="239"/>
        <v>0</v>
      </c>
      <c r="BT154" s="37">
        <f t="shared" si="240"/>
        <v>0</v>
      </c>
      <c r="BU154" s="37">
        <f t="shared" si="241"/>
        <v>0</v>
      </c>
      <c r="BV154" s="37">
        <f t="shared" si="242"/>
        <v>0</v>
      </c>
      <c r="BW154" s="37">
        <f t="shared" si="243"/>
        <v>0</v>
      </c>
      <c r="BX154" s="37">
        <f t="shared" si="244"/>
        <v>0</v>
      </c>
      <c r="BY154" s="141">
        <f t="shared" si="245"/>
        <v>0</v>
      </c>
      <c r="BZ154" s="113">
        <f t="shared" si="246"/>
        <v>0</v>
      </c>
    </row>
    <row r="155" spans="1:78" ht="13.5">
      <c r="A155" s="118"/>
      <c r="B155" s="118"/>
      <c r="C155" s="114"/>
      <c r="D155" s="137">
        <f t="shared" si="198"/>
        <v>0</v>
      </c>
      <c r="E155" s="114"/>
      <c r="F155" s="137">
        <f t="shared" si="199"/>
        <v>0</v>
      </c>
      <c r="G155" s="114"/>
      <c r="H155" s="137">
        <f t="shared" si="200"/>
        <v>0</v>
      </c>
      <c r="I155" s="114"/>
      <c r="J155" s="137">
        <f t="shared" si="201"/>
        <v>0</v>
      </c>
      <c r="K155" s="114"/>
      <c r="L155" s="120">
        <f t="shared" si="202"/>
        <v>0</v>
      </c>
      <c r="M155" s="120">
        <f t="shared" si="203"/>
        <v>0</v>
      </c>
      <c r="N155" s="117">
        <f t="shared" si="204"/>
        <v>0</v>
      </c>
      <c r="O155" s="117">
        <f t="shared" si="205"/>
        <v>0</v>
      </c>
      <c r="P155" s="117">
        <f t="shared" si="206"/>
        <v>0</v>
      </c>
      <c r="Q155" s="139">
        <f t="shared" si="207"/>
        <v>0</v>
      </c>
      <c r="R155" s="116"/>
      <c r="S155" s="115"/>
      <c r="T155" s="116"/>
      <c r="U155" s="115"/>
      <c r="V155" s="116"/>
      <c r="W155" s="115"/>
      <c r="X155" s="116"/>
      <c r="Y155" s="115">
        <f t="shared" si="208"/>
        <v>0</v>
      </c>
      <c r="Z155" s="115">
        <f t="shared" si="209"/>
        <v>0</v>
      </c>
      <c r="AA155" s="117">
        <f t="shared" si="210"/>
        <v>0</v>
      </c>
      <c r="AB155" s="117">
        <f t="shared" si="211"/>
        <v>0</v>
      </c>
      <c r="AC155" s="117">
        <f t="shared" si="212"/>
        <v>0</v>
      </c>
      <c r="AD155" s="138">
        <f t="shared" si="213"/>
        <v>0</v>
      </c>
      <c r="AE155" s="119"/>
      <c r="AF155" s="119"/>
      <c r="AG155" s="114"/>
      <c r="AH155" s="120">
        <f t="shared" si="214"/>
        <v>0</v>
      </c>
      <c r="AI155" s="119"/>
      <c r="AJ155" s="114"/>
      <c r="AK155" s="120">
        <f t="shared" si="215"/>
        <v>0</v>
      </c>
      <c r="AL155" s="119"/>
      <c r="AM155" s="114"/>
      <c r="AN155" s="115">
        <f t="shared" si="216"/>
        <v>0</v>
      </c>
      <c r="AO155" s="114"/>
      <c r="AP155" s="120">
        <f t="shared" si="217"/>
        <v>0</v>
      </c>
      <c r="AQ155" s="119">
        <v>0</v>
      </c>
      <c r="AR155" s="114">
        <v>0</v>
      </c>
      <c r="AS155" s="120">
        <f t="shared" si="218"/>
        <v>0</v>
      </c>
      <c r="AT155" s="120">
        <f t="shared" si="219"/>
        <v>0</v>
      </c>
      <c r="AU155" s="120">
        <f t="shared" si="220"/>
        <v>0</v>
      </c>
      <c r="AV155" s="120">
        <f t="shared" si="221"/>
        <v>0</v>
      </c>
      <c r="AW155" s="117">
        <f t="shared" si="222"/>
        <v>0</v>
      </c>
      <c r="AX155" s="121">
        <f t="shared" si="223"/>
        <v>0</v>
      </c>
      <c r="AY155" s="57"/>
      <c r="AZ155" s="57">
        <v>0</v>
      </c>
      <c r="BA155" s="58">
        <v>0</v>
      </c>
      <c r="BB155" s="57">
        <v>0</v>
      </c>
      <c r="BC155" s="110">
        <v>0</v>
      </c>
      <c r="BD155" s="111">
        <f t="shared" si="224"/>
        <v>0</v>
      </c>
      <c r="BE155" s="37">
        <f t="shared" si="225"/>
        <v>0</v>
      </c>
      <c r="BF155" s="142">
        <f t="shared" si="226"/>
        <v>0</v>
      </c>
      <c r="BG155" s="37">
        <f t="shared" si="227"/>
        <v>0</v>
      </c>
      <c r="BH155" s="37">
        <f t="shared" si="228"/>
        <v>0</v>
      </c>
      <c r="BI155" s="37">
        <f t="shared" si="229"/>
        <v>0</v>
      </c>
      <c r="BJ155" s="37">
        <f t="shared" si="230"/>
        <v>0</v>
      </c>
      <c r="BK155" s="37">
        <f t="shared" si="231"/>
        <v>0</v>
      </c>
      <c r="BL155" s="37">
        <f t="shared" si="232"/>
        <v>0</v>
      </c>
      <c r="BM155" s="37">
        <f t="shared" si="233"/>
        <v>0</v>
      </c>
      <c r="BN155" s="37">
        <f t="shared" si="234"/>
        <v>0</v>
      </c>
      <c r="BO155" s="37">
        <f t="shared" si="235"/>
        <v>0</v>
      </c>
      <c r="BP155" s="37">
        <f t="shared" si="236"/>
        <v>0</v>
      </c>
      <c r="BQ155" s="37">
        <f t="shared" si="237"/>
        <v>0</v>
      </c>
      <c r="BR155" s="37">
        <f t="shared" si="238"/>
        <v>0</v>
      </c>
      <c r="BS155" s="37">
        <f t="shared" si="239"/>
        <v>0</v>
      </c>
      <c r="BT155" s="37">
        <f t="shared" si="240"/>
        <v>0</v>
      </c>
      <c r="BU155" s="37">
        <f t="shared" si="241"/>
        <v>0</v>
      </c>
      <c r="BV155" s="37">
        <f t="shared" si="242"/>
        <v>0</v>
      </c>
      <c r="BW155" s="37">
        <f t="shared" si="243"/>
        <v>0</v>
      </c>
      <c r="BX155" s="37">
        <f t="shared" si="244"/>
        <v>0</v>
      </c>
      <c r="BY155" s="141">
        <f t="shared" si="245"/>
        <v>0</v>
      </c>
      <c r="BZ155" s="113">
        <f t="shared" si="246"/>
        <v>0</v>
      </c>
    </row>
    <row r="156" spans="1:78" ht="13.5">
      <c r="A156" s="118"/>
      <c r="B156" s="118"/>
      <c r="C156" s="114"/>
      <c r="D156" s="137">
        <f t="shared" si="198"/>
        <v>0</v>
      </c>
      <c r="E156" s="114"/>
      <c r="F156" s="137">
        <f t="shared" si="199"/>
        <v>0</v>
      </c>
      <c r="G156" s="114"/>
      <c r="H156" s="137">
        <f t="shared" si="200"/>
        <v>0</v>
      </c>
      <c r="I156" s="114"/>
      <c r="J156" s="137">
        <f t="shared" si="201"/>
        <v>0</v>
      </c>
      <c r="K156" s="114"/>
      <c r="L156" s="120">
        <f t="shared" si="202"/>
        <v>0</v>
      </c>
      <c r="M156" s="120">
        <f t="shared" si="203"/>
        <v>0</v>
      </c>
      <c r="N156" s="117">
        <f t="shared" si="204"/>
        <v>0</v>
      </c>
      <c r="O156" s="117">
        <f t="shared" si="205"/>
        <v>0</v>
      </c>
      <c r="P156" s="117">
        <f t="shared" si="206"/>
        <v>0</v>
      </c>
      <c r="Q156" s="139">
        <f t="shared" si="207"/>
        <v>0</v>
      </c>
      <c r="R156" s="116"/>
      <c r="S156" s="115"/>
      <c r="T156" s="116"/>
      <c r="U156" s="115"/>
      <c r="V156" s="116"/>
      <c r="W156" s="115"/>
      <c r="X156" s="116"/>
      <c r="Y156" s="115">
        <f t="shared" si="208"/>
        <v>0</v>
      </c>
      <c r="Z156" s="115">
        <f t="shared" si="209"/>
        <v>0</v>
      </c>
      <c r="AA156" s="117">
        <f t="shared" si="210"/>
        <v>0</v>
      </c>
      <c r="AB156" s="117">
        <f t="shared" si="211"/>
        <v>0</v>
      </c>
      <c r="AC156" s="117">
        <f t="shared" si="212"/>
        <v>0</v>
      </c>
      <c r="AD156" s="138">
        <f t="shared" si="213"/>
        <v>0</v>
      </c>
      <c r="AE156" s="119"/>
      <c r="AF156" s="119"/>
      <c r="AG156" s="114"/>
      <c r="AH156" s="120">
        <f t="shared" si="214"/>
        <v>0</v>
      </c>
      <c r="AI156" s="119"/>
      <c r="AJ156" s="114"/>
      <c r="AK156" s="120">
        <f t="shared" si="215"/>
        <v>0</v>
      </c>
      <c r="AL156" s="119"/>
      <c r="AM156" s="114"/>
      <c r="AN156" s="115">
        <f t="shared" si="216"/>
        <v>0</v>
      </c>
      <c r="AO156" s="114"/>
      <c r="AP156" s="120">
        <f t="shared" si="217"/>
        <v>0</v>
      </c>
      <c r="AQ156" s="119">
        <v>0</v>
      </c>
      <c r="AR156" s="114">
        <v>0</v>
      </c>
      <c r="AS156" s="120">
        <f t="shared" si="218"/>
        <v>0</v>
      </c>
      <c r="AT156" s="120">
        <f t="shared" si="219"/>
        <v>0</v>
      </c>
      <c r="AU156" s="120">
        <f t="shared" si="220"/>
        <v>0</v>
      </c>
      <c r="AV156" s="120">
        <f t="shared" si="221"/>
        <v>0</v>
      </c>
      <c r="AW156" s="117">
        <f t="shared" si="222"/>
        <v>0</v>
      </c>
      <c r="AX156" s="121">
        <f t="shared" si="223"/>
        <v>0</v>
      </c>
      <c r="AY156" s="57"/>
      <c r="AZ156" s="57">
        <v>0</v>
      </c>
      <c r="BA156" s="58">
        <v>0</v>
      </c>
      <c r="BB156" s="57">
        <v>0</v>
      </c>
      <c r="BC156" s="110">
        <v>0</v>
      </c>
      <c r="BD156" s="111">
        <f t="shared" si="224"/>
        <v>0</v>
      </c>
      <c r="BE156" s="37">
        <f t="shared" si="225"/>
        <v>0</v>
      </c>
      <c r="BF156" s="142">
        <f t="shared" si="226"/>
        <v>0</v>
      </c>
      <c r="BG156" s="37">
        <f t="shared" si="227"/>
        <v>0</v>
      </c>
      <c r="BH156" s="37">
        <f t="shared" si="228"/>
        <v>0</v>
      </c>
      <c r="BI156" s="37">
        <f t="shared" si="229"/>
        <v>0</v>
      </c>
      <c r="BJ156" s="37">
        <f t="shared" si="230"/>
        <v>0</v>
      </c>
      <c r="BK156" s="37">
        <f t="shared" si="231"/>
        <v>0</v>
      </c>
      <c r="BL156" s="37">
        <f t="shared" si="232"/>
        <v>0</v>
      </c>
      <c r="BM156" s="37">
        <f t="shared" si="233"/>
        <v>0</v>
      </c>
      <c r="BN156" s="37">
        <f t="shared" si="234"/>
        <v>0</v>
      </c>
      <c r="BO156" s="37">
        <f t="shared" si="235"/>
        <v>0</v>
      </c>
      <c r="BP156" s="37">
        <f t="shared" si="236"/>
        <v>0</v>
      </c>
      <c r="BQ156" s="37">
        <f t="shared" si="237"/>
        <v>0</v>
      </c>
      <c r="BR156" s="37">
        <f t="shared" si="238"/>
        <v>0</v>
      </c>
      <c r="BS156" s="37">
        <f t="shared" si="239"/>
        <v>0</v>
      </c>
      <c r="BT156" s="37">
        <f t="shared" si="240"/>
        <v>0</v>
      </c>
      <c r="BU156" s="37">
        <f t="shared" si="241"/>
        <v>0</v>
      </c>
      <c r="BV156" s="37">
        <f t="shared" si="242"/>
        <v>0</v>
      </c>
      <c r="BW156" s="37">
        <f t="shared" si="243"/>
        <v>0</v>
      </c>
      <c r="BX156" s="37">
        <f t="shared" si="244"/>
        <v>0</v>
      </c>
      <c r="BY156" s="141">
        <f t="shared" si="245"/>
        <v>0</v>
      </c>
      <c r="BZ156" s="113">
        <f t="shared" si="246"/>
        <v>0</v>
      </c>
    </row>
    <row r="157" spans="1:78" ht="13.5">
      <c r="A157" s="118"/>
      <c r="B157" s="118"/>
      <c r="C157" s="114"/>
      <c r="D157" s="137">
        <f t="shared" si="198"/>
        <v>0</v>
      </c>
      <c r="E157" s="114"/>
      <c r="F157" s="137">
        <f t="shared" si="199"/>
        <v>0</v>
      </c>
      <c r="G157" s="114"/>
      <c r="H157" s="137">
        <f t="shared" si="200"/>
        <v>0</v>
      </c>
      <c r="I157" s="114"/>
      <c r="J157" s="137">
        <f t="shared" si="201"/>
        <v>0</v>
      </c>
      <c r="K157" s="114"/>
      <c r="L157" s="120">
        <f t="shared" si="202"/>
        <v>0</v>
      </c>
      <c r="M157" s="120">
        <f t="shared" si="203"/>
        <v>0</v>
      </c>
      <c r="N157" s="117">
        <f t="shared" si="204"/>
        <v>0</v>
      </c>
      <c r="O157" s="117">
        <f t="shared" si="205"/>
        <v>0</v>
      </c>
      <c r="P157" s="117">
        <f t="shared" si="206"/>
        <v>0</v>
      </c>
      <c r="Q157" s="139">
        <f t="shared" si="207"/>
        <v>0</v>
      </c>
      <c r="R157" s="116"/>
      <c r="S157" s="115"/>
      <c r="T157" s="116"/>
      <c r="U157" s="115"/>
      <c r="V157" s="116"/>
      <c r="W157" s="115"/>
      <c r="X157" s="116"/>
      <c r="Y157" s="115">
        <f t="shared" si="208"/>
        <v>0</v>
      </c>
      <c r="Z157" s="115">
        <f t="shared" si="209"/>
        <v>0</v>
      </c>
      <c r="AA157" s="117">
        <f t="shared" si="210"/>
        <v>0</v>
      </c>
      <c r="AB157" s="117">
        <f t="shared" si="211"/>
        <v>0</v>
      </c>
      <c r="AC157" s="117">
        <f t="shared" si="212"/>
        <v>0</v>
      </c>
      <c r="AD157" s="138">
        <f t="shared" si="213"/>
        <v>0</v>
      </c>
      <c r="AE157" s="119"/>
      <c r="AF157" s="119"/>
      <c r="AG157" s="114"/>
      <c r="AH157" s="120">
        <f t="shared" si="214"/>
        <v>0</v>
      </c>
      <c r="AI157" s="119"/>
      <c r="AJ157" s="114"/>
      <c r="AK157" s="120">
        <f t="shared" si="215"/>
        <v>0</v>
      </c>
      <c r="AL157" s="119"/>
      <c r="AM157" s="114"/>
      <c r="AN157" s="115">
        <f t="shared" si="216"/>
        <v>0</v>
      </c>
      <c r="AO157" s="114"/>
      <c r="AP157" s="120">
        <f t="shared" si="217"/>
        <v>0</v>
      </c>
      <c r="AQ157" s="119">
        <v>0</v>
      </c>
      <c r="AR157" s="114">
        <v>0</v>
      </c>
      <c r="AS157" s="120">
        <f t="shared" si="218"/>
        <v>0</v>
      </c>
      <c r="AT157" s="120">
        <f t="shared" si="219"/>
        <v>0</v>
      </c>
      <c r="AU157" s="120">
        <f t="shared" si="220"/>
        <v>0</v>
      </c>
      <c r="AV157" s="120">
        <f t="shared" si="221"/>
        <v>0</v>
      </c>
      <c r="AW157" s="117">
        <f t="shared" si="222"/>
        <v>0</v>
      </c>
      <c r="AX157" s="121">
        <f t="shared" si="223"/>
        <v>0</v>
      </c>
      <c r="AY157" s="57"/>
      <c r="AZ157" s="57">
        <v>0</v>
      </c>
      <c r="BA157" s="58">
        <v>0</v>
      </c>
      <c r="BB157" s="57">
        <v>0</v>
      </c>
      <c r="BC157" s="110">
        <v>0</v>
      </c>
      <c r="BD157" s="111">
        <f t="shared" si="224"/>
        <v>0</v>
      </c>
      <c r="BE157" s="37">
        <f t="shared" si="225"/>
        <v>0</v>
      </c>
      <c r="BF157" s="142">
        <f t="shared" si="226"/>
        <v>0</v>
      </c>
      <c r="BG157" s="37">
        <f t="shared" si="227"/>
        <v>0</v>
      </c>
      <c r="BH157" s="37">
        <f t="shared" si="228"/>
        <v>0</v>
      </c>
      <c r="BI157" s="37">
        <f t="shared" si="229"/>
        <v>0</v>
      </c>
      <c r="BJ157" s="37">
        <f t="shared" si="230"/>
        <v>0</v>
      </c>
      <c r="BK157" s="37">
        <f t="shared" si="231"/>
        <v>0</v>
      </c>
      <c r="BL157" s="37">
        <f t="shared" si="232"/>
        <v>0</v>
      </c>
      <c r="BM157" s="37">
        <f t="shared" si="233"/>
        <v>0</v>
      </c>
      <c r="BN157" s="37">
        <f t="shared" si="234"/>
        <v>0</v>
      </c>
      <c r="BO157" s="37">
        <f t="shared" si="235"/>
        <v>0</v>
      </c>
      <c r="BP157" s="37">
        <f t="shared" si="236"/>
        <v>0</v>
      </c>
      <c r="BQ157" s="37">
        <f t="shared" si="237"/>
        <v>0</v>
      </c>
      <c r="BR157" s="37">
        <f t="shared" si="238"/>
        <v>0</v>
      </c>
      <c r="BS157" s="37">
        <f t="shared" si="239"/>
        <v>0</v>
      </c>
      <c r="BT157" s="37">
        <f t="shared" si="240"/>
        <v>0</v>
      </c>
      <c r="BU157" s="37">
        <f t="shared" si="241"/>
        <v>0</v>
      </c>
      <c r="BV157" s="37">
        <f t="shared" si="242"/>
        <v>0</v>
      </c>
      <c r="BW157" s="37">
        <f t="shared" si="243"/>
        <v>0</v>
      </c>
      <c r="BX157" s="37">
        <f t="shared" si="244"/>
        <v>0</v>
      </c>
      <c r="BY157" s="141">
        <f t="shared" si="245"/>
        <v>0</v>
      </c>
      <c r="BZ157" s="113">
        <f t="shared" si="246"/>
        <v>0</v>
      </c>
    </row>
    <row r="158" spans="1:78" ht="13.5">
      <c r="A158" s="118"/>
      <c r="B158" s="118"/>
      <c r="C158" s="114"/>
      <c r="D158" s="137">
        <f t="shared" si="198"/>
        <v>0</v>
      </c>
      <c r="E158" s="114"/>
      <c r="F158" s="137">
        <f t="shared" si="199"/>
        <v>0</v>
      </c>
      <c r="G158" s="114"/>
      <c r="H158" s="137">
        <f t="shared" si="200"/>
        <v>0</v>
      </c>
      <c r="I158" s="114"/>
      <c r="J158" s="137">
        <f t="shared" si="201"/>
        <v>0</v>
      </c>
      <c r="K158" s="114"/>
      <c r="L158" s="120">
        <f t="shared" si="202"/>
        <v>0</v>
      </c>
      <c r="M158" s="120">
        <f t="shared" si="203"/>
        <v>0</v>
      </c>
      <c r="N158" s="117">
        <f t="shared" si="204"/>
        <v>0</v>
      </c>
      <c r="O158" s="117">
        <f t="shared" si="205"/>
        <v>0</v>
      </c>
      <c r="P158" s="117">
        <f t="shared" si="206"/>
        <v>0</v>
      </c>
      <c r="Q158" s="139">
        <f t="shared" si="207"/>
        <v>0</v>
      </c>
      <c r="R158" s="116"/>
      <c r="S158" s="115"/>
      <c r="T158" s="116"/>
      <c r="U158" s="115"/>
      <c r="V158" s="116"/>
      <c r="W158" s="115"/>
      <c r="X158" s="116"/>
      <c r="Y158" s="115">
        <f t="shared" si="208"/>
        <v>0</v>
      </c>
      <c r="Z158" s="115">
        <f t="shared" si="209"/>
        <v>0</v>
      </c>
      <c r="AA158" s="117">
        <f t="shared" si="210"/>
        <v>0</v>
      </c>
      <c r="AB158" s="117">
        <f t="shared" si="211"/>
        <v>0</v>
      </c>
      <c r="AC158" s="117">
        <f t="shared" si="212"/>
        <v>0</v>
      </c>
      <c r="AD158" s="138">
        <f t="shared" si="213"/>
        <v>0</v>
      </c>
      <c r="AE158" s="119"/>
      <c r="AF158" s="119"/>
      <c r="AG158" s="114"/>
      <c r="AH158" s="120">
        <f t="shared" si="214"/>
        <v>0</v>
      </c>
      <c r="AI158" s="119"/>
      <c r="AJ158" s="114"/>
      <c r="AK158" s="120">
        <f t="shared" si="215"/>
        <v>0</v>
      </c>
      <c r="AL158" s="119"/>
      <c r="AM158" s="114"/>
      <c r="AN158" s="115">
        <f t="shared" si="216"/>
        <v>0</v>
      </c>
      <c r="AO158" s="114"/>
      <c r="AP158" s="120">
        <f t="shared" si="217"/>
        <v>0</v>
      </c>
      <c r="AQ158" s="119">
        <v>0</v>
      </c>
      <c r="AR158" s="114">
        <v>0</v>
      </c>
      <c r="AS158" s="120">
        <f t="shared" si="218"/>
        <v>0</v>
      </c>
      <c r="AT158" s="120">
        <f t="shared" si="219"/>
        <v>0</v>
      </c>
      <c r="AU158" s="120">
        <f t="shared" si="220"/>
        <v>0</v>
      </c>
      <c r="AV158" s="120">
        <f t="shared" si="221"/>
        <v>0</v>
      </c>
      <c r="AW158" s="117">
        <f t="shared" si="222"/>
        <v>0</v>
      </c>
      <c r="AX158" s="121">
        <f t="shared" si="223"/>
        <v>0</v>
      </c>
      <c r="AY158" s="57"/>
      <c r="AZ158" s="57">
        <v>0</v>
      </c>
      <c r="BA158" s="58">
        <v>0</v>
      </c>
      <c r="BB158" s="57">
        <v>0</v>
      </c>
      <c r="BC158" s="110">
        <v>0</v>
      </c>
      <c r="BD158" s="111">
        <f t="shared" si="224"/>
        <v>0</v>
      </c>
      <c r="BE158" s="37">
        <f t="shared" si="225"/>
        <v>0</v>
      </c>
      <c r="BF158" s="142">
        <f t="shared" si="226"/>
        <v>0</v>
      </c>
      <c r="BG158" s="37">
        <f t="shared" si="227"/>
        <v>0</v>
      </c>
      <c r="BH158" s="37">
        <f t="shared" si="228"/>
        <v>0</v>
      </c>
      <c r="BI158" s="37">
        <f t="shared" si="229"/>
        <v>0</v>
      </c>
      <c r="BJ158" s="37">
        <f t="shared" si="230"/>
        <v>0</v>
      </c>
      <c r="BK158" s="37">
        <f t="shared" si="231"/>
        <v>0</v>
      </c>
      <c r="BL158" s="37">
        <f t="shared" si="232"/>
        <v>0</v>
      </c>
      <c r="BM158" s="37">
        <f t="shared" si="233"/>
        <v>0</v>
      </c>
      <c r="BN158" s="37">
        <f t="shared" si="234"/>
        <v>0</v>
      </c>
      <c r="BO158" s="37">
        <f t="shared" si="235"/>
        <v>0</v>
      </c>
      <c r="BP158" s="37">
        <f t="shared" si="236"/>
        <v>0</v>
      </c>
      <c r="BQ158" s="37">
        <f t="shared" si="237"/>
        <v>0</v>
      </c>
      <c r="BR158" s="37">
        <f t="shared" si="238"/>
        <v>0</v>
      </c>
      <c r="BS158" s="37">
        <f t="shared" si="239"/>
        <v>0</v>
      </c>
      <c r="BT158" s="37">
        <f t="shared" si="240"/>
        <v>0</v>
      </c>
      <c r="BU158" s="37">
        <f t="shared" si="241"/>
        <v>0</v>
      </c>
      <c r="BV158" s="37">
        <f t="shared" si="242"/>
        <v>0</v>
      </c>
      <c r="BW158" s="37">
        <f t="shared" si="243"/>
        <v>0</v>
      </c>
      <c r="BX158" s="37">
        <f t="shared" si="244"/>
        <v>0</v>
      </c>
      <c r="BY158" s="141">
        <f t="shared" si="245"/>
        <v>0</v>
      </c>
      <c r="BZ158" s="113">
        <f t="shared" si="246"/>
        <v>0</v>
      </c>
    </row>
    <row r="159" spans="1:78" ht="13.5">
      <c r="A159" s="118"/>
      <c r="B159" s="118"/>
      <c r="C159" s="114"/>
      <c r="D159" s="137">
        <f t="shared" si="198"/>
        <v>0</v>
      </c>
      <c r="E159" s="114"/>
      <c r="F159" s="137">
        <f t="shared" si="199"/>
        <v>0</v>
      </c>
      <c r="G159" s="114"/>
      <c r="H159" s="137">
        <f t="shared" si="200"/>
        <v>0</v>
      </c>
      <c r="I159" s="114"/>
      <c r="J159" s="137">
        <f t="shared" si="201"/>
        <v>0</v>
      </c>
      <c r="K159" s="114"/>
      <c r="L159" s="120">
        <f t="shared" si="202"/>
        <v>0</v>
      </c>
      <c r="M159" s="120">
        <f t="shared" si="203"/>
        <v>0</v>
      </c>
      <c r="N159" s="117">
        <f t="shared" si="204"/>
        <v>0</v>
      </c>
      <c r="O159" s="117">
        <f t="shared" si="205"/>
        <v>0</v>
      </c>
      <c r="P159" s="117">
        <f t="shared" si="206"/>
        <v>0</v>
      </c>
      <c r="Q159" s="139">
        <f t="shared" si="207"/>
        <v>0</v>
      </c>
      <c r="R159" s="116"/>
      <c r="S159" s="115"/>
      <c r="T159" s="116"/>
      <c r="U159" s="115"/>
      <c r="V159" s="116"/>
      <c r="W159" s="115"/>
      <c r="X159" s="116"/>
      <c r="Y159" s="115">
        <f t="shared" si="208"/>
        <v>0</v>
      </c>
      <c r="Z159" s="115">
        <f t="shared" si="209"/>
        <v>0</v>
      </c>
      <c r="AA159" s="117">
        <f t="shared" si="210"/>
        <v>0</v>
      </c>
      <c r="AB159" s="117">
        <f t="shared" si="211"/>
        <v>0</v>
      </c>
      <c r="AC159" s="117">
        <f t="shared" si="212"/>
        <v>0</v>
      </c>
      <c r="AD159" s="138">
        <f t="shared" si="213"/>
        <v>0</v>
      </c>
      <c r="AE159" s="119"/>
      <c r="AF159" s="119"/>
      <c r="AG159" s="114"/>
      <c r="AH159" s="120">
        <f t="shared" si="214"/>
        <v>0</v>
      </c>
      <c r="AI159" s="119"/>
      <c r="AJ159" s="114"/>
      <c r="AK159" s="120">
        <f t="shared" si="215"/>
        <v>0</v>
      </c>
      <c r="AL159" s="119"/>
      <c r="AM159" s="114"/>
      <c r="AN159" s="115">
        <f t="shared" si="216"/>
        <v>0</v>
      </c>
      <c r="AO159" s="114"/>
      <c r="AP159" s="120">
        <f t="shared" si="217"/>
        <v>0</v>
      </c>
      <c r="AQ159" s="119">
        <v>0</v>
      </c>
      <c r="AR159" s="114">
        <v>0</v>
      </c>
      <c r="AS159" s="120">
        <f t="shared" si="218"/>
        <v>0</v>
      </c>
      <c r="AT159" s="120">
        <f t="shared" si="219"/>
        <v>0</v>
      </c>
      <c r="AU159" s="120">
        <f t="shared" si="220"/>
        <v>0</v>
      </c>
      <c r="AV159" s="120">
        <f t="shared" si="221"/>
        <v>0</v>
      </c>
      <c r="AW159" s="117">
        <f t="shared" si="222"/>
        <v>0</v>
      </c>
      <c r="AX159" s="121">
        <f t="shared" si="223"/>
        <v>0</v>
      </c>
      <c r="AY159" s="57"/>
      <c r="AZ159" s="57">
        <v>0</v>
      </c>
      <c r="BA159" s="58">
        <v>0</v>
      </c>
      <c r="BB159" s="57">
        <v>0</v>
      </c>
      <c r="BC159" s="110">
        <v>0</v>
      </c>
      <c r="BD159" s="111">
        <f t="shared" si="224"/>
        <v>0</v>
      </c>
      <c r="BE159" s="37">
        <f t="shared" si="225"/>
        <v>0</v>
      </c>
      <c r="BF159" s="142">
        <f t="shared" si="226"/>
        <v>0</v>
      </c>
      <c r="BG159" s="37">
        <f t="shared" si="227"/>
        <v>0</v>
      </c>
      <c r="BH159" s="37">
        <f t="shared" si="228"/>
        <v>0</v>
      </c>
      <c r="BI159" s="37">
        <f t="shared" si="229"/>
        <v>0</v>
      </c>
      <c r="BJ159" s="37">
        <f t="shared" si="230"/>
        <v>0</v>
      </c>
      <c r="BK159" s="37">
        <f t="shared" si="231"/>
        <v>0</v>
      </c>
      <c r="BL159" s="37">
        <f t="shared" si="232"/>
        <v>0</v>
      </c>
      <c r="BM159" s="37">
        <f t="shared" si="233"/>
        <v>0</v>
      </c>
      <c r="BN159" s="37">
        <f t="shared" si="234"/>
        <v>0</v>
      </c>
      <c r="BO159" s="37">
        <f t="shared" si="235"/>
        <v>0</v>
      </c>
      <c r="BP159" s="37">
        <f t="shared" si="236"/>
        <v>0</v>
      </c>
      <c r="BQ159" s="37">
        <f t="shared" si="237"/>
        <v>0</v>
      </c>
      <c r="BR159" s="37">
        <f t="shared" si="238"/>
        <v>0</v>
      </c>
      <c r="BS159" s="37">
        <f t="shared" si="239"/>
        <v>0</v>
      </c>
      <c r="BT159" s="37">
        <f t="shared" si="240"/>
        <v>0</v>
      </c>
      <c r="BU159" s="37">
        <f t="shared" si="241"/>
        <v>0</v>
      </c>
      <c r="BV159" s="37">
        <f t="shared" si="242"/>
        <v>0</v>
      </c>
      <c r="BW159" s="37">
        <f t="shared" si="243"/>
        <v>0</v>
      </c>
      <c r="BX159" s="37">
        <f t="shared" si="244"/>
        <v>0</v>
      </c>
      <c r="BY159" s="141">
        <f t="shared" si="245"/>
        <v>0</v>
      </c>
      <c r="BZ159" s="113">
        <f t="shared" si="246"/>
        <v>0</v>
      </c>
    </row>
    <row r="160" spans="1:78" ht="13.5">
      <c r="A160" s="118"/>
      <c r="B160" s="118"/>
      <c r="C160" s="114"/>
      <c r="D160" s="137">
        <f t="shared" si="198"/>
        <v>0</v>
      </c>
      <c r="E160" s="114"/>
      <c r="F160" s="137">
        <f t="shared" si="199"/>
        <v>0</v>
      </c>
      <c r="G160" s="114"/>
      <c r="H160" s="137">
        <f t="shared" si="200"/>
        <v>0</v>
      </c>
      <c r="I160" s="114"/>
      <c r="J160" s="137">
        <f t="shared" si="201"/>
        <v>0</v>
      </c>
      <c r="K160" s="114"/>
      <c r="L160" s="120">
        <f t="shared" si="202"/>
        <v>0</v>
      </c>
      <c r="M160" s="120">
        <f t="shared" si="203"/>
        <v>0</v>
      </c>
      <c r="N160" s="117">
        <f t="shared" si="204"/>
        <v>0</v>
      </c>
      <c r="O160" s="117">
        <f t="shared" si="205"/>
        <v>0</v>
      </c>
      <c r="P160" s="117">
        <f t="shared" si="206"/>
        <v>0</v>
      </c>
      <c r="Q160" s="139">
        <f t="shared" si="207"/>
        <v>0</v>
      </c>
      <c r="R160" s="116"/>
      <c r="S160" s="115"/>
      <c r="T160" s="116"/>
      <c r="U160" s="115"/>
      <c r="V160" s="116"/>
      <c r="W160" s="115"/>
      <c r="X160" s="116"/>
      <c r="Y160" s="115">
        <f t="shared" si="208"/>
        <v>0</v>
      </c>
      <c r="Z160" s="115">
        <f t="shared" si="209"/>
        <v>0</v>
      </c>
      <c r="AA160" s="117">
        <f t="shared" si="210"/>
        <v>0</v>
      </c>
      <c r="AB160" s="117">
        <f t="shared" si="211"/>
        <v>0</v>
      </c>
      <c r="AC160" s="117">
        <f t="shared" si="212"/>
        <v>0</v>
      </c>
      <c r="AD160" s="138">
        <f t="shared" si="213"/>
        <v>0</v>
      </c>
      <c r="AE160" s="119"/>
      <c r="AF160" s="119"/>
      <c r="AG160" s="114"/>
      <c r="AH160" s="120">
        <f t="shared" si="214"/>
        <v>0</v>
      </c>
      <c r="AI160" s="119"/>
      <c r="AJ160" s="114"/>
      <c r="AK160" s="120">
        <f t="shared" si="215"/>
        <v>0</v>
      </c>
      <c r="AL160" s="119"/>
      <c r="AM160" s="114"/>
      <c r="AN160" s="115">
        <f t="shared" si="216"/>
        <v>0</v>
      </c>
      <c r="AO160" s="114"/>
      <c r="AP160" s="120">
        <f t="shared" si="217"/>
        <v>0</v>
      </c>
      <c r="AQ160" s="119">
        <v>0</v>
      </c>
      <c r="AR160" s="114">
        <v>0</v>
      </c>
      <c r="AS160" s="120">
        <f t="shared" si="218"/>
        <v>0</v>
      </c>
      <c r="AT160" s="120">
        <f t="shared" si="219"/>
        <v>0</v>
      </c>
      <c r="AU160" s="120">
        <f t="shared" si="220"/>
        <v>0</v>
      </c>
      <c r="AV160" s="120">
        <f t="shared" si="221"/>
        <v>0</v>
      </c>
      <c r="AW160" s="117">
        <f t="shared" si="222"/>
        <v>0</v>
      </c>
      <c r="AX160" s="121">
        <f t="shared" si="223"/>
        <v>0</v>
      </c>
      <c r="AY160" s="57"/>
      <c r="AZ160" s="57">
        <v>0</v>
      </c>
      <c r="BA160" s="58">
        <v>0</v>
      </c>
      <c r="BB160" s="57">
        <v>0</v>
      </c>
      <c r="BC160" s="110">
        <v>0</v>
      </c>
      <c r="BD160" s="111">
        <f t="shared" si="224"/>
        <v>0</v>
      </c>
      <c r="BE160" s="37">
        <f t="shared" si="225"/>
        <v>0</v>
      </c>
      <c r="BF160" s="142">
        <f t="shared" si="226"/>
        <v>0</v>
      </c>
      <c r="BG160" s="37">
        <f t="shared" si="227"/>
        <v>0</v>
      </c>
      <c r="BH160" s="37">
        <f t="shared" si="228"/>
        <v>0</v>
      </c>
      <c r="BI160" s="37">
        <f t="shared" si="229"/>
        <v>0</v>
      </c>
      <c r="BJ160" s="37">
        <f t="shared" si="230"/>
        <v>0</v>
      </c>
      <c r="BK160" s="37">
        <f t="shared" si="231"/>
        <v>0</v>
      </c>
      <c r="BL160" s="37">
        <f t="shared" si="232"/>
        <v>0</v>
      </c>
      <c r="BM160" s="37">
        <f t="shared" si="233"/>
        <v>0</v>
      </c>
      <c r="BN160" s="37">
        <f t="shared" si="234"/>
        <v>0</v>
      </c>
      <c r="BO160" s="37">
        <f t="shared" si="235"/>
        <v>0</v>
      </c>
      <c r="BP160" s="37">
        <f t="shared" si="236"/>
        <v>0</v>
      </c>
      <c r="BQ160" s="37">
        <f t="shared" si="237"/>
        <v>0</v>
      </c>
      <c r="BR160" s="37">
        <f t="shared" si="238"/>
        <v>0</v>
      </c>
      <c r="BS160" s="37">
        <f t="shared" si="239"/>
        <v>0</v>
      </c>
      <c r="BT160" s="37">
        <f t="shared" si="240"/>
        <v>0</v>
      </c>
      <c r="BU160" s="37">
        <f t="shared" si="241"/>
        <v>0</v>
      </c>
      <c r="BV160" s="37">
        <f t="shared" si="242"/>
        <v>0</v>
      </c>
      <c r="BW160" s="37">
        <f t="shared" si="243"/>
        <v>0</v>
      </c>
      <c r="BX160" s="37">
        <f t="shared" si="244"/>
        <v>0</v>
      </c>
      <c r="BY160" s="141">
        <f t="shared" si="245"/>
        <v>0</v>
      </c>
      <c r="BZ160" s="113">
        <f t="shared" si="246"/>
        <v>0</v>
      </c>
    </row>
    <row r="161" spans="1:78" ht="13.5">
      <c r="A161" s="118"/>
      <c r="B161" s="118"/>
      <c r="C161" s="114"/>
      <c r="D161" s="137">
        <f t="shared" si="198"/>
        <v>0</v>
      </c>
      <c r="E161" s="114"/>
      <c r="F161" s="137">
        <f t="shared" si="199"/>
        <v>0</v>
      </c>
      <c r="G161" s="114"/>
      <c r="H161" s="137">
        <f t="shared" si="200"/>
        <v>0</v>
      </c>
      <c r="I161" s="114"/>
      <c r="J161" s="137">
        <f t="shared" si="201"/>
        <v>0</v>
      </c>
      <c r="K161" s="114"/>
      <c r="L161" s="120">
        <f t="shared" si="202"/>
        <v>0</v>
      </c>
      <c r="M161" s="120">
        <f t="shared" si="203"/>
        <v>0</v>
      </c>
      <c r="N161" s="117">
        <f t="shared" si="204"/>
        <v>0</v>
      </c>
      <c r="O161" s="117">
        <f t="shared" si="205"/>
        <v>0</v>
      </c>
      <c r="P161" s="117">
        <f t="shared" si="206"/>
        <v>0</v>
      </c>
      <c r="Q161" s="139">
        <f t="shared" si="207"/>
        <v>0</v>
      </c>
      <c r="R161" s="116"/>
      <c r="S161" s="115"/>
      <c r="T161" s="116"/>
      <c r="U161" s="115"/>
      <c r="V161" s="116"/>
      <c r="W161" s="115"/>
      <c r="X161" s="116"/>
      <c r="Y161" s="115">
        <f t="shared" si="208"/>
        <v>0</v>
      </c>
      <c r="Z161" s="115">
        <f t="shared" si="209"/>
        <v>0</v>
      </c>
      <c r="AA161" s="117">
        <f t="shared" si="210"/>
        <v>0</v>
      </c>
      <c r="AB161" s="117">
        <f t="shared" si="211"/>
        <v>0</v>
      </c>
      <c r="AC161" s="117">
        <f t="shared" si="212"/>
        <v>0</v>
      </c>
      <c r="AD161" s="138">
        <f t="shared" si="213"/>
        <v>0</v>
      </c>
      <c r="AE161" s="119"/>
      <c r="AF161" s="119"/>
      <c r="AG161" s="114"/>
      <c r="AH161" s="120">
        <f t="shared" si="214"/>
        <v>0</v>
      </c>
      <c r="AI161" s="119"/>
      <c r="AJ161" s="114"/>
      <c r="AK161" s="120">
        <f t="shared" si="215"/>
        <v>0</v>
      </c>
      <c r="AL161" s="119"/>
      <c r="AM161" s="114"/>
      <c r="AN161" s="115">
        <f t="shared" si="216"/>
        <v>0</v>
      </c>
      <c r="AO161" s="114"/>
      <c r="AP161" s="120">
        <f t="shared" si="217"/>
        <v>0</v>
      </c>
      <c r="AQ161" s="119">
        <v>0</v>
      </c>
      <c r="AR161" s="114">
        <v>0</v>
      </c>
      <c r="AS161" s="120">
        <f t="shared" si="218"/>
        <v>0</v>
      </c>
      <c r="AT161" s="120">
        <f t="shared" si="219"/>
        <v>0</v>
      </c>
      <c r="AU161" s="120">
        <f t="shared" si="220"/>
        <v>0</v>
      </c>
      <c r="AV161" s="120">
        <f t="shared" si="221"/>
        <v>0</v>
      </c>
      <c r="AW161" s="117">
        <f t="shared" si="222"/>
        <v>0</v>
      </c>
      <c r="AX161" s="121">
        <f t="shared" si="223"/>
        <v>0</v>
      </c>
      <c r="AY161" s="57"/>
      <c r="AZ161" s="57">
        <v>0</v>
      </c>
      <c r="BA161" s="58">
        <v>0</v>
      </c>
      <c r="BB161" s="57">
        <v>0</v>
      </c>
      <c r="BC161" s="110">
        <v>0</v>
      </c>
      <c r="BD161" s="111">
        <f t="shared" si="224"/>
        <v>0</v>
      </c>
      <c r="BE161" s="37">
        <f t="shared" si="225"/>
        <v>0</v>
      </c>
      <c r="BF161" s="142">
        <f t="shared" si="226"/>
        <v>0</v>
      </c>
      <c r="BG161" s="37">
        <f t="shared" si="227"/>
        <v>0</v>
      </c>
      <c r="BH161" s="37">
        <f t="shared" si="228"/>
        <v>0</v>
      </c>
      <c r="BI161" s="37">
        <f t="shared" si="229"/>
        <v>0</v>
      </c>
      <c r="BJ161" s="37">
        <f t="shared" si="230"/>
        <v>0</v>
      </c>
      <c r="BK161" s="37">
        <f t="shared" si="231"/>
        <v>0</v>
      </c>
      <c r="BL161" s="37">
        <f t="shared" si="232"/>
        <v>0</v>
      </c>
      <c r="BM161" s="37">
        <f t="shared" si="233"/>
        <v>0</v>
      </c>
      <c r="BN161" s="37">
        <f t="shared" si="234"/>
        <v>0</v>
      </c>
      <c r="BO161" s="37">
        <f t="shared" si="235"/>
        <v>0</v>
      </c>
      <c r="BP161" s="37">
        <f t="shared" si="236"/>
        <v>0</v>
      </c>
      <c r="BQ161" s="37">
        <f t="shared" si="237"/>
        <v>0</v>
      </c>
      <c r="BR161" s="37">
        <f t="shared" si="238"/>
        <v>0</v>
      </c>
      <c r="BS161" s="37">
        <f t="shared" si="239"/>
        <v>0</v>
      </c>
      <c r="BT161" s="37">
        <f t="shared" si="240"/>
        <v>0</v>
      </c>
      <c r="BU161" s="37">
        <f t="shared" si="241"/>
        <v>0</v>
      </c>
      <c r="BV161" s="37">
        <f t="shared" si="242"/>
        <v>0</v>
      </c>
      <c r="BW161" s="37">
        <f t="shared" si="243"/>
        <v>0</v>
      </c>
      <c r="BX161" s="37">
        <f t="shared" si="244"/>
        <v>0</v>
      </c>
      <c r="BY161" s="141">
        <f t="shared" si="245"/>
        <v>0</v>
      </c>
      <c r="BZ161" s="113">
        <f t="shared" si="246"/>
        <v>0</v>
      </c>
    </row>
    <row r="162" spans="1:78" ht="13.5">
      <c r="A162" s="118"/>
      <c r="B162" s="118"/>
      <c r="C162" s="114"/>
      <c r="D162" s="137">
        <f t="shared" si="198"/>
        <v>0</v>
      </c>
      <c r="E162" s="114"/>
      <c r="F162" s="137">
        <f t="shared" si="199"/>
        <v>0</v>
      </c>
      <c r="G162" s="114"/>
      <c r="H162" s="137">
        <f t="shared" si="200"/>
        <v>0</v>
      </c>
      <c r="I162" s="114"/>
      <c r="J162" s="137">
        <f t="shared" si="201"/>
        <v>0</v>
      </c>
      <c r="K162" s="114"/>
      <c r="L162" s="120">
        <f t="shared" si="202"/>
        <v>0</v>
      </c>
      <c r="M162" s="120">
        <f t="shared" si="203"/>
        <v>0</v>
      </c>
      <c r="N162" s="117">
        <f t="shared" si="204"/>
        <v>0</v>
      </c>
      <c r="O162" s="117">
        <f t="shared" si="205"/>
        <v>0</v>
      </c>
      <c r="P162" s="117">
        <f t="shared" si="206"/>
        <v>0</v>
      </c>
      <c r="Q162" s="139">
        <f t="shared" si="207"/>
        <v>0</v>
      </c>
      <c r="R162" s="116"/>
      <c r="S162" s="115"/>
      <c r="T162" s="116"/>
      <c r="U162" s="115"/>
      <c r="V162" s="116"/>
      <c r="W162" s="115"/>
      <c r="X162" s="116"/>
      <c r="Y162" s="115">
        <f t="shared" si="208"/>
        <v>0</v>
      </c>
      <c r="Z162" s="115">
        <f t="shared" si="209"/>
        <v>0</v>
      </c>
      <c r="AA162" s="117">
        <f t="shared" si="210"/>
        <v>0</v>
      </c>
      <c r="AB162" s="117">
        <f t="shared" si="211"/>
        <v>0</v>
      </c>
      <c r="AC162" s="117">
        <f t="shared" si="212"/>
        <v>0</v>
      </c>
      <c r="AD162" s="138">
        <f t="shared" si="213"/>
        <v>0</v>
      </c>
      <c r="AE162" s="119"/>
      <c r="AF162" s="119"/>
      <c r="AG162" s="114"/>
      <c r="AH162" s="120">
        <f t="shared" si="214"/>
        <v>0</v>
      </c>
      <c r="AI162" s="119"/>
      <c r="AJ162" s="114"/>
      <c r="AK162" s="120">
        <f t="shared" si="215"/>
        <v>0</v>
      </c>
      <c r="AL162" s="119"/>
      <c r="AM162" s="114"/>
      <c r="AN162" s="115">
        <f t="shared" si="216"/>
        <v>0</v>
      </c>
      <c r="AO162" s="114"/>
      <c r="AP162" s="120">
        <f t="shared" si="217"/>
        <v>0</v>
      </c>
      <c r="AQ162" s="119">
        <v>0</v>
      </c>
      <c r="AR162" s="114">
        <v>0</v>
      </c>
      <c r="AS162" s="120">
        <f t="shared" si="218"/>
        <v>0</v>
      </c>
      <c r="AT162" s="120">
        <f t="shared" si="219"/>
        <v>0</v>
      </c>
      <c r="AU162" s="120">
        <f t="shared" si="220"/>
        <v>0</v>
      </c>
      <c r="AV162" s="120">
        <f t="shared" si="221"/>
        <v>0</v>
      </c>
      <c r="AW162" s="117">
        <f t="shared" si="222"/>
        <v>0</v>
      </c>
      <c r="AX162" s="121">
        <f t="shared" si="223"/>
        <v>0</v>
      </c>
      <c r="AY162" s="57"/>
      <c r="AZ162" s="57">
        <v>0</v>
      </c>
      <c r="BA162" s="58">
        <v>0</v>
      </c>
      <c r="BB162" s="57">
        <v>0</v>
      </c>
      <c r="BC162" s="110">
        <v>0</v>
      </c>
      <c r="BD162" s="111">
        <f t="shared" si="224"/>
        <v>0</v>
      </c>
      <c r="BE162" s="37">
        <f t="shared" si="225"/>
        <v>0</v>
      </c>
      <c r="BF162" s="142">
        <f t="shared" si="226"/>
        <v>0</v>
      </c>
      <c r="BG162" s="37">
        <f t="shared" si="227"/>
        <v>0</v>
      </c>
      <c r="BH162" s="37">
        <f t="shared" si="228"/>
        <v>0</v>
      </c>
      <c r="BI162" s="37">
        <f t="shared" si="229"/>
        <v>0</v>
      </c>
      <c r="BJ162" s="37">
        <f t="shared" si="230"/>
        <v>0</v>
      </c>
      <c r="BK162" s="37">
        <f t="shared" si="231"/>
        <v>0</v>
      </c>
      <c r="BL162" s="37">
        <f t="shared" si="232"/>
        <v>0</v>
      </c>
      <c r="BM162" s="37">
        <f t="shared" si="233"/>
        <v>0</v>
      </c>
      <c r="BN162" s="37">
        <f t="shared" si="234"/>
        <v>0</v>
      </c>
      <c r="BO162" s="37">
        <f t="shared" si="235"/>
        <v>0</v>
      </c>
      <c r="BP162" s="37">
        <f t="shared" si="236"/>
        <v>0</v>
      </c>
      <c r="BQ162" s="37">
        <f t="shared" si="237"/>
        <v>0</v>
      </c>
      <c r="BR162" s="37">
        <f t="shared" si="238"/>
        <v>0</v>
      </c>
      <c r="BS162" s="37">
        <f t="shared" si="239"/>
        <v>0</v>
      </c>
      <c r="BT162" s="37">
        <f t="shared" si="240"/>
        <v>0</v>
      </c>
      <c r="BU162" s="37">
        <f t="shared" si="241"/>
        <v>0</v>
      </c>
      <c r="BV162" s="37">
        <f t="shared" si="242"/>
        <v>0</v>
      </c>
      <c r="BW162" s="37">
        <f t="shared" si="243"/>
        <v>0</v>
      </c>
      <c r="BX162" s="37">
        <f t="shared" si="244"/>
        <v>0</v>
      </c>
      <c r="BY162" s="141">
        <f t="shared" si="245"/>
        <v>0</v>
      </c>
      <c r="BZ162" s="113">
        <f t="shared" si="246"/>
        <v>0</v>
      </c>
    </row>
    <row r="163" spans="1:78" ht="13.5">
      <c r="A163" s="118"/>
      <c r="B163" s="118"/>
      <c r="C163" s="114"/>
      <c r="D163" s="137">
        <f t="shared" si="198"/>
        <v>0</v>
      </c>
      <c r="E163" s="114"/>
      <c r="F163" s="137">
        <f t="shared" si="199"/>
        <v>0</v>
      </c>
      <c r="G163" s="114"/>
      <c r="H163" s="137">
        <f t="shared" si="200"/>
        <v>0</v>
      </c>
      <c r="I163" s="114"/>
      <c r="J163" s="137">
        <f t="shared" si="201"/>
        <v>0</v>
      </c>
      <c r="K163" s="114"/>
      <c r="L163" s="120">
        <f t="shared" si="202"/>
        <v>0</v>
      </c>
      <c r="M163" s="120">
        <f t="shared" si="203"/>
        <v>0</v>
      </c>
      <c r="N163" s="117">
        <f t="shared" si="204"/>
        <v>0</v>
      </c>
      <c r="O163" s="117">
        <f t="shared" si="205"/>
        <v>0</v>
      </c>
      <c r="P163" s="117">
        <f t="shared" si="206"/>
        <v>0</v>
      </c>
      <c r="Q163" s="139">
        <f t="shared" si="207"/>
        <v>0</v>
      </c>
      <c r="R163" s="116"/>
      <c r="S163" s="115"/>
      <c r="T163" s="116"/>
      <c r="U163" s="115"/>
      <c r="V163" s="116"/>
      <c r="W163" s="115"/>
      <c r="X163" s="116"/>
      <c r="Y163" s="115">
        <f t="shared" si="208"/>
        <v>0</v>
      </c>
      <c r="Z163" s="115">
        <f t="shared" si="209"/>
        <v>0</v>
      </c>
      <c r="AA163" s="117">
        <f t="shared" si="210"/>
        <v>0</v>
      </c>
      <c r="AB163" s="117">
        <f t="shared" si="211"/>
        <v>0</v>
      </c>
      <c r="AC163" s="117">
        <f t="shared" si="212"/>
        <v>0</v>
      </c>
      <c r="AD163" s="138">
        <f t="shared" si="213"/>
        <v>0</v>
      </c>
      <c r="AE163" s="119"/>
      <c r="AF163" s="119"/>
      <c r="AG163" s="114"/>
      <c r="AH163" s="120">
        <f t="shared" si="214"/>
        <v>0</v>
      </c>
      <c r="AI163" s="119"/>
      <c r="AJ163" s="114"/>
      <c r="AK163" s="120">
        <f t="shared" si="215"/>
        <v>0</v>
      </c>
      <c r="AL163" s="119"/>
      <c r="AM163" s="114"/>
      <c r="AN163" s="115">
        <f t="shared" si="216"/>
        <v>0</v>
      </c>
      <c r="AO163" s="114"/>
      <c r="AP163" s="120">
        <f t="shared" si="217"/>
        <v>0</v>
      </c>
      <c r="AQ163" s="119">
        <v>0</v>
      </c>
      <c r="AR163" s="114">
        <v>0</v>
      </c>
      <c r="AS163" s="120">
        <f t="shared" si="218"/>
        <v>0</v>
      </c>
      <c r="AT163" s="120">
        <f t="shared" si="219"/>
        <v>0</v>
      </c>
      <c r="AU163" s="120">
        <f t="shared" si="220"/>
        <v>0</v>
      </c>
      <c r="AV163" s="120">
        <f t="shared" si="221"/>
        <v>0</v>
      </c>
      <c r="AW163" s="117">
        <f t="shared" si="222"/>
        <v>0</v>
      </c>
      <c r="AX163" s="121">
        <f t="shared" si="223"/>
        <v>0</v>
      </c>
      <c r="AY163" s="57"/>
      <c r="AZ163" s="57">
        <v>0</v>
      </c>
      <c r="BA163" s="58">
        <v>0</v>
      </c>
      <c r="BB163" s="57">
        <v>0</v>
      </c>
      <c r="BC163" s="110">
        <v>0</v>
      </c>
      <c r="BD163" s="111">
        <f t="shared" si="224"/>
        <v>0</v>
      </c>
      <c r="BE163" s="37">
        <f t="shared" si="225"/>
        <v>0</v>
      </c>
      <c r="BF163" s="142">
        <f t="shared" si="226"/>
        <v>0</v>
      </c>
      <c r="BG163" s="37">
        <f t="shared" si="227"/>
        <v>0</v>
      </c>
      <c r="BH163" s="37">
        <f t="shared" si="228"/>
        <v>0</v>
      </c>
      <c r="BI163" s="37">
        <f t="shared" si="229"/>
        <v>0</v>
      </c>
      <c r="BJ163" s="37">
        <f t="shared" si="230"/>
        <v>0</v>
      </c>
      <c r="BK163" s="37">
        <f t="shared" si="231"/>
        <v>0</v>
      </c>
      <c r="BL163" s="37">
        <f t="shared" si="232"/>
        <v>0</v>
      </c>
      <c r="BM163" s="37">
        <f t="shared" si="233"/>
        <v>0</v>
      </c>
      <c r="BN163" s="37">
        <f t="shared" si="234"/>
        <v>0</v>
      </c>
      <c r="BO163" s="37">
        <f t="shared" si="235"/>
        <v>0</v>
      </c>
      <c r="BP163" s="37">
        <f t="shared" si="236"/>
        <v>0</v>
      </c>
      <c r="BQ163" s="37">
        <f t="shared" si="237"/>
        <v>0</v>
      </c>
      <c r="BR163" s="37">
        <f t="shared" si="238"/>
        <v>0</v>
      </c>
      <c r="BS163" s="37">
        <f t="shared" si="239"/>
        <v>0</v>
      </c>
      <c r="BT163" s="37">
        <f t="shared" si="240"/>
        <v>0</v>
      </c>
      <c r="BU163" s="37">
        <f t="shared" si="241"/>
        <v>0</v>
      </c>
      <c r="BV163" s="37">
        <f t="shared" si="242"/>
        <v>0</v>
      </c>
      <c r="BW163" s="37">
        <f t="shared" si="243"/>
        <v>0</v>
      </c>
      <c r="BX163" s="37">
        <f t="shared" si="244"/>
        <v>0</v>
      </c>
      <c r="BY163" s="141">
        <f t="shared" si="245"/>
        <v>0</v>
      </c>
      <c r="BZ163" s="113">
        <f t="shared" si="246"/>
        <v>0</v>
      </c>
    </row>
    <row r="164" spans="1:78" ht="13.5">
      <c r="A164" s="118"/>
      <c r="B164" s="118"/>
      <c r="C164" s="114"/>
      <c r="D164" s="137">
        <f t="shared" si="198"/>
        <v>0</v>
      </c>
      <c r="E164" s="114"/>
      <c r="F164" s="137">
        <f t="shared" si="199"/>
        <v>0</v>
      </c>
      <c r="G164" s="114"/>
      <c r="H164" s="137">
        <f t="shared" si="200"/>
        <v>0</v>
      </c>
      <c r="I164" s="114"/>
      <c r="J164" s="137">
        <f t="shared" si="201"/>
        <v>0</v>
      </c>
      <c r="K164" s="114"/>
      <c r="L164" s="120">
        <f t="shared" si="202"/>
        <v>0</v>
      </c>
      <c r="M164" s="120">
        <f t="shared" si="203"/>
        <v>0</v>
      </c>
      <c r="N164" s="117">
        <f t="shared" si="204"/>
        <v>0</v>
      </c>
      <c r="O164" s="117">
        <f t="shared" si="205"/>
        <v>0</v>
      </c>
      <c r="P164" s="117">
        <f t="shared" si="206"/>
        <v>0</v>
      </c>
      <c r="Q164" s="139">
        <f t="shared" si="207"/>
        <v>0</v>
      </c>
      <c r="R164" s="116"/>
      <c r="S164" s="115"/>
      <c r="T164" s="116"/>
      <c r="U164" s="115"/>
      <c r="V164" s="116"/>
      <c r="W164" s="115"/>
      <c r="X164" s="116"/>
      <c r="Y164" s="115">
        <f t="shared" si="208"/>
        <v>0</v>
      </c>
      <c r="Z164" s="115">
        <f t="shared" si="209"/>
        <v>0</v>
      </c>
      <c r="AA164" s="117">
        <f t="shared" si="210"/>
        <v>0</v>
      </c>
      <c r="AB164" s="117">
        <f t="shared" si="211"/>
        <v>0</v>
      </c>
      <c r="AC164" s="117">
        <f t="shared" si="212"/>
        <v>0</v>
      </c>
      <c r="AD164" s="138">
        <f t="shared" si="213"/>
        <v>0</v>
      </c>
      <c r="AE164" s="119"/>
      <c r="AF164" s="119"/>
      <c r="AG164" s="114"/>
      <c r="AH164" s="120">
        <f t="shared" si="214"/>
        <v>0</v>
      </c>
      <c r="AI164" s="119"/>
      <c r="AJ164" s="114"/>
      <c r="AK164" s="120">
        <f t="shared" si="215"/>
        <v>0</v>
      </c>
      <c r="AL164" s="119"/>
      <c r="AM164" s="114"/>
      <c r="AN164" s="115">
        <f t="shared" si="216"/>
        <v>0</v>
      </c>
      <c r="AO164" s="114"/>
      <c r="AP164" s="120">
        <f t="shared" si="217"/>
        <v>0</v>
      </c>
      <c r="AQ164" s="119">
        <v>0</v>
      </c>
      <c r="AR164" s="114">
        <v>0</v>
      </c>
      <c r="AS164" s="120">
        <f t="shared" si="218"/>
        <v>0</v>
      </c>
      <c r="AT164" s="120">
        <f t="shared" si="219"/>
        <v>0</v>
      </c>
      <c r="AU164" s="120">
        <f t="shared" si="220"/>
        <v>0</v>
      </c>
      <c r="AV164" s="120">
        <f t="shared" si="221"/>
        <v>0</v>
      </c>
      <c r="AW164" s="117">
        <f t="shared" si="222"/>
        <v>0</v>
      </c>
      <c r="AX164" s="121">
        <f t="shared" si="223"/>
        <v>0</v>
      </c>
      <c r="AY164" s="57"/>
      <c r="AZ164" s="57">
        <v>0</v>
      </c>
      <c r="BA164" s="58">
        <v>0</v>
      </c>
      <c r="BB164" s="57">
        <v>0</v>
      </c>
      <c r="BC164" s="110">
        <v>0</v>
      </c>
      <c r="BD164" s="111">
        <f t="shared" si="224"/>
        <v>0</v>
      </c>
      <c r="BE164" s="37">
        <f t="shared" si="225"/>
        <v>0</v>
      </c>
      <c r="BF164" s="142">
        <f t="shared" si="226"/>
        <v>0</v>
      </c>
      <c r="BG164" s="37">
        <f t="shared" si="227"/>
        <v>0</v>
      </c>
      <c r="BH164" s="37">
        <f t="shared" si="228"/>
        <v>0</v>
      </c>
      <c r="BI164" s="37">
        <f t="shared" si="229"/>
        <v>0</v>
      </c>
      <c r="BJ164" s="37">
        <f t="shared" si="230"/>
        <v>0</v>
      </c>
      <c r="BK164" s="37">
        <f t="shared" si="231"/>
        <v>0</v>
      </c>
      <c r="BL164" s="37">
        <f t="shared" si="232"/>
        <v>0</v>
      </c>
      <c r="BM164" s="37">
        <f t="shared" si="233"/>
        <v>0</v>
      </c>
      <c r="BN164" s="37">
        <f t="shared" si="234"/>
        <v>0</v>
      </c>
      <c r="BO164" s="37">
        <f t="shared" si="235"/>
        <v>0</v>
      </c>
      <c r="BP164" s="37">
        <f t="shared" si="236"/>
        <v>0</v>
      </c>
      <c r="BQ164" s="37">
        <f t="shared" si="237"/>
        <v>0</v>
      </c>
      <c r="BR164" s="37">
        <f t="shared" si="238"/>
        <v>0</v>
      </c>
      <c r="BS164" s="37">
        <f t="shared" si="239"/>
        <v>0</v>
      </c>
      <c r="BT164" s="37">
        <f t="shared" si="240"/>
        <v>0</v>
      </c>
      <c r="BU164" s="37">
        <f t="shared" si="241"/>
        <v>0</v>
      </c>
      <c r="BV164" s="37">
        <f t="shared" si="242"/>
        <v>0</v>
      </c>
      <c r="BW164" s="37">
        <f t="shared" si="243"/>
        <v>0</v>
      </c>
      <c r="BX164" s="37">
        <f t="shared" si="244"/>
        <v>0</v>
      </c>
      <c r="BY164" s="141">
        <f t="shared" si="245"/>
        <v>0</v>
      </c>
      <c r="BZ164" s="113">
        <f t="shared" si="246"/>
        <v>0</v>
      </c>
    </row>
    <row r="165" spans="1:78" ht="13.5">
      <c r="A165" s="118"/>
      <c r="B165" s="118"/>
      <c r="C165" s="114"/>
      <c r="D165" s="137">
        <f t="shared" si="198"/>
        <v>0</v>
      </c>
      <c r="E165" s="114"/>
      <c r="F165" s="137">
        <f t="shared" si="199"/>
        <v>0</v>
      </c>
      <c r="G165" s="114"/>
      <c r="H165" s="137">
        <f t="shared" si="200"/>
        <v>0</v>
      </c>
      <c r="I165" s="114"/>
      <c r="J165" s="137">
        <f t="shared" si="201"/>
        <v>0</v>
      </c>
      <c r="K165" s="114"/>
      <c r="L165" s="120">
        <f t="shared" si="202"/>
        <v>0</v>
      </c>
      <c r="M165" s="120">
        <f t="shared" si="203"/>
        <v>0</v>
      </c>
      <c r="N165" s="117">
        <f t="shared" si="204"/>
        <v>0</v>
      </c>
      <c r="O165" s="117">
        <f t="shared" si="205"/>
        <v>0</v>
      </c>
      <c r="P165" s="117">
        <f t="shared" si="206"/>
        <v>0</v>
      </c>
      <c r="Q165" s="139">
        <f t="shared" si="207"/>
        <v>0</v>
      </c>
      <c r="R165" s="116"/>
      <c r="S165" s="115"/>
      <c r="T165" s="116"/>
      <c r="U165" s="115"/>
      <c r="V165" s="116"/>
      <c r="W165" s="115"/>
      <c r="X165" s="116"/>
      <c r="Y165" s="115">
        <f t="shared" si="208"/>
        <v>0</v>
      </c>
      <c r="Z165" s="115">
        <f t="shared" si="209"/>
        <v>0</v>
      </c>
      <c r="AA165" s="117">
        <f t="shared" si="210"/>
        <v>0</v>
      </c>
      <c r="AB165" s="117">
        <f t="shared" si="211"/>
        <v>0</v>
      </c>
      <c r="AC165" s="117">
        <f t="shared" si="212"/>
        <v>0</v>
      </c>
      <c r="AD165" s="138">
        <f t="shared" si="213"/>
        <v>0</v>
      </c>
      <c r="AE165" s="119"/>
      <c r="AF165" s="119"/>
      <c r="AG165" s="114"/>
      <c r="AH165" s="120">
        <f t="shared" si="214"/>
        <v>0</v>
      </c>
      <c r="AI165" s="119"/>
      <c r="AJ165" s="114"/>
      <c r="AK165" s="120">
        <f t="shared" si="215"/>
        <v>0</v>
      </c>
      <c r="AL165" s="119"/>
      <c r="AM165" s="114"/>
      <c r="AN165" s="115">
        <f t="shared" si="216"/>
        <v>0</v>
      </c>
      <c r="AO165" s="114"/>
      <c r="AP165" s="120">
        <f t="shared" si="217"/>
        <v>0</v>
      </c>
      <c r="AQ165" s="119">
        <v>0</v>
      </c>
      <c r="AR165" s="114">
        <v>0</v>
      </c>
      <c r="AS165" s="120">
        <f t="shared" si="218"/>
        <v>0</v>
      </c>
      <c r="AT165" s="120">
        <f t="shared" si="219"/>
        <v>0</v>
      </c>
      <c r="AU165" s="120">
        <f t="shared" si="220"/>
        <v>0</v>
      </c>
      <c r="AV165" s="120">
        <f t="shared" si="221"/>
        <v>0</v>
      </c>
      <c r="AW165" s="117">
        <f t="shared" si="222"/>
        <v>0</v>
      </c>
      <c r="AX165" s="121">
        <f t="shared" si="223"/>
        <v>0</v>
      </c>
      <c r="AY165" s="57"/>
      <c r="AZ165" s="57">
        <v>0</v>
      </c>
      <c r="BA165" s="58">
        <v>0</v>
      </c>
      <c r="BB165" s="57">
        <v>0</v>
      </c>
      <c r="BC165" s="110">
        <v>0</v>
      </c>
      <c r="BD165" s="111">
        <f t="shared" si="224"/>
        <v>0</v>
      </c>
      <c r="BE165" s="37">
        <f t="shared" si="225"/>
        <v>0</v>
      </c>
      <c r="BF165" s="142">
        <f t="shared" si="226"/>
        <v>0</v>
      </c>
      <c r="BG165" s="37">
        <f t="shared" si="227"/>
        <v>0</v>
      </c>
      <c r="BH165" s="37">
        <f t="shared" si="228"/>
        <v>0</v>
      </c>
      <c r="BI165" s="37">
        <f t="shared" si="229"/>
        <v>0</v>
      </c>
      <c r="BJ165" s="37">
        <f t="shared" si="230"/>
        <v>0</v>
      </c>
      <c r="BK165" s="37">
        <f t="shared" si="231"/>
        <v>0</v>
      </c>
      <c r="BL165" s="37">
        <f t="shared" si="232"/>
        <v>0</v>
      </c>
      <c r="BM165" s="37">
        <f t="shared" si="233"/>
        <v>0</v>
      </c>
      <c r="BN165" s="37">
        <f t="shared" si="234"/>
        <v>0</v>
      </c>
      <c r="BO165" s="37">
        <f t="shared" si="235"/>
        <v>0</v>
      </c>
      <c r="BP165" s="37">
        <f t="shared" si="236"/>
        <v>0</v>
      </c>
      <c r="BQ165" s="37">
        <f t="shared" si="237"/>
        <v>0</v>
      </c>
      <c r="BR165" s="37">
        <f t="shared" si="238"/>
        <v>0</v>
      </c>
      <c r="BS165" s="37">
        <f t="shared" si="239"/>
        <v>0</v>
      </c>
      <c r="BT165" s="37">
        <f t="shared" si="240"/>
        <v>0</v>
      </c>
      <c r="BU165" s="37">
        <f t="shared" si="241"/>
        <v>0</v>
      </c>
      <c r="BV165" s="37">
        <f t="shared" si="242"/>
        <v>0</v>
      </c>
      <c r="BW165" s="37">
        <f t="shared" si="243"/>
        <v>0</v>
      </c>
      <c r="BX165" s="37">
        <f t="shared" si="244"/>
        <v>0</v>
      </c>
      <c r="BY165" s="141">
        <f t="shared" si="245"/>
        <v>0</v>
      </c>
      <c r="BZ165" s="113">
        <f t="shared" si="246"/>
        <v>0</v>
      </c>
    </row>
    <row r="166" spans="1:78" ht="13.5">
      <c r="A166" s="118"/>
      <c r="B166" s="118"/>
      <c r="C166" s="114"/>
      <c r="D166" s="137">
        <f t="shared" si="198"/>
        <v>0</v>
      </c>
      <c r="E166" s="114"/>
      <c r="F166" s="137">
        <f t="shared" si="199"/>
        <v>0</v>
      </c>
      <c r="G166" s="114"/>
      <c r="H166" s="137">
        <f t="shared" si="200"/>
        <v>0</v>
      </c>
      <c r="I166" s="114"/>
      <c r="J166" s="137">
        <f t="shared" si="201"/>
        <v>0</v>
      </c>
      <c r="K166" s="114"/>
      <c r="L166" s="120">
        <f t="shared" si="202"/>
        <v>0</v>
      </c>
      <c r="M166" s="120">
        <f t="shared" si="203"/>
        <v>0</v>
      </c>
      <c r="N166" s="117">
        <f t="shared" si="204"/>
        <v>0</v>
      </c>
      <c r="O166" s="117">
        <f t="shared" si="205"/>
        <v>0</v>
      </c>
      <c r="P166" s="117">
        <f t="shared" si="206"/>
        <v>0</v>
      </c>
      <c r="Q166" s="139">
        <f t="shared" si="207"/>
        <v>0</v>
      </c>
      <c r="R166" s="116"/>
      <c r="S166" s="115"/>
      <c r="T166" s="116"/>
      <c r="U166" s="115"/>
      <c r="V166" s="116"/>
      <c r="W166" s="115"/>
      <c r="X166" s="116"/>
      <c r="Y166" s="115">
        <f t="shared" si="208"/>
        <v>0</v>
      </c>
      <c r="Z166" s="115">
        <f t="shared" si="209"/>
        <v>0</v>
      </c>
      <c r="AA166" s="117">
        <f t="shared" si="210"/>
        <v>0</v>
      </c>
      <c r="AB166" s="117">
        <f t="shared" si="211"/>
        <v>0</v>
      </c>
      <c r="AC166" s="117">
        <f t="shared" si="212"/>
        <v>0</v>
      </c>
      <c r="AD166" s="138">
        <f t="shared" si="213"/>
        <v>0</v>
      </c>
      <c r="AE166" s="119"/>
      <c r="AF166" s="119"/>
      <c r="AG166" s="114"/>
      <c r="AH166" s="120">
        <f t="shared" si="214"/>
        <v>0</v>
      </c>
      <c r="AI166" s="119"/>
      <c r="AJ166" s="114"/>
      <c r="AK166" s="120">
        <f t="shared" si="215"/>
        <v>0</v>
      </c>
      <c r="AL166" s="119"/>
      <c r="AM166" s="114"/>
      <c r="AN166" s="115">
        <f t="shared" si="216"/>
        <v>0</v>
      </c>
      <c r="AO166" s="114"/>
      <c r="AP166" s="120">
        <f t="shared" si="217"/>
        <v>0</v>
      </c>
      <c r="AQ166" s="119">
        <v>0</v>
      </c>
      <c r="AR166" s="114">
        <v>0</v>
      </c>
      <c r="AS166" s="120">
        <f t="shared" si="218"/>
        <v>0</v>
      </c>
      <c r="AT166" s="120">
        <f t="shared" si="219"/>
        <v>0</v>
      </c>
      <c r="AU166" s="120">
        <f t="shared" si="220"/>
        <v>0</v>
      </c>
      <c r="AV166" s="120">
        <f t="shared" si="221"/>
        <v>0</v>
      </c>
      <c r="AW166" s="117">
        <f t="shared" si="222"/>
        <v>0</v>
      </c>
      <c r="AX166" s="121">
        <f t="shared" si="223"/>
        <v>0</v>
      </c>
      <c r="AY166" s="57"/>
      <c r="AZ166" s="57">
        <v>0</v>
      </c>
      <c r="BA166" s="58">
        <v>0</v>
      </c>
      <c r="BB166" s="57">
        <v>0</v>
      </c>
      <c r="BC166" s="110">
        <v>0</v>
      </c>
      <c r="BD166" s="111">
        <f t="shared" si="224"/>
        <v>0</v>
      </c>
      <c r="BE166" s="37">
        <f t="shared" si="225"/>
        <v>0</v>
      </c>
      <c r="BF166" s="142">
        <f t="shared" si="226"/>
        <v>0</v>
      </c>
      <c r="BG166" s="37">
        <f t="shared" si="227"/>
        <v>0</v>
      </c>
      <c r="BH166" s="37">
        <f t="shared" si="228"/>
        <v>0</v>
      </c>
      <c r="BI166" s="37">
        <f t="shared" si="229"/>
        <v>0</v>
      </c>
      <c r="BJ166" s="37">
        <f t="shared" si="230"/>
        <v>0</v>
      </c>
      <c r="BK166" s="37">
        <f t="shared" si="231"/>
        <v>0</v>
      </c>
      <c r="BL166" s="37">
        <f t="shared" si="232"/>
        <v>0</v>
      </c>
      <c r="BM166" s="37">
        <f t="shared" si="233"/>
        <v>0</v>
      </c>
      <c r="BN166" s="37">
        <f t="shared" si="234"/>
        <v>0</v>
      </c>
      <c r="BO166" s="37">
        <f t="shared" si="235"/>
        <v>0</v>
      </c>
      <c r="BP166" s="37">
        <f t="shared" si="236"/>
        <v>0</v>
      </c>
      <c r="BQ166" s="37">
        <f t="shared" si="237"/>
        <v>0</v>
      </c>
      <c r="BR166" s="37">
        <f t="shared" si="238"/>
        <v>0</v>
      </c>
      <c r="BS166" s="37">
        <f t="shared" si="239"/>
        <v>0</v>
      </c>
      <c r="BT166" s="37">
        <f t="shared" si="240"/>
        <v>0</v>
      </c>
      <c r="BU166" s="37">
        <f t="shared" si="241"/>
        <v>0</v>
      </c>
      <c r="BV166" s="37">
        <f t="shared" si="242"/>
        <v>0</v>
      </c>
      <c r="BW166" s="37">
        <f t="shared" si="243"/>
        <v>0</v>
      </c>
      <c r="BX166" s="37">
        <f t="shared" si="244"/>
        <v>0</v>
      </c>
      <c r="BY166" s="141">
        <f t="shared" si="245"/>
        <v>0</v>
      </c>
      <c r="BZ166" s="113">
        <f t="shared" si="246"/>
        <v>0</v>
      </c>
    </row>
    <row r="167" spans="1:78" ht="13.5">
      <c r="A167" s="118"/>
      <c r="B167" s="118"/>
      <c r="C167" s="114"/>
      <c r="D167" s="137">
        <f t="shared" si="198"/>
        <v>0</v>
      </c>
      <c r="E167" s="114"/>
      <c r="F167" s="137">
        <f t="shared" si="199"/>
        <v>0</v>
      </c>
      <c r="G167" s="114"/>
      <c r="H167" s="137">
        <f t="shared" si="200"/>
        <v>0</v>
      </c>
      <c r="I167" s="114"/>
      <c r="J167" s="137">
        <f t="shared" si="201"/>
        <v>0</v>
      </c>
      <c r="K167" s="114"/>
      <c r="L167" s="120">
        <f t="shared" si="202"/>
        <v>0</v>
      </c>
      <c r="M167" s="120">
        <f t="shared" si="203"/>
        <v>0</v>
      </c>
      <c r="N167" s="117">
        <f t="shared" si="204"/>
        <v>0</v>
      </c>
      <c r="O167" s="117">
        <f t="shared" si="205"/>
        <v>0</v>
      </c>
      <c r="P167" s="117">
        <f t="shared" si="206"/>
        <v>0</v>
      </c>
      <c r="Q167" s="139">
        <f t="shared" si="207"/>
        <v>0</v>
      </c>
      <c r="R167" s="116"/>
      <c r="S167" s="115"/>
      <c r="T167" s="116"/>
      <c r="U167" s="115"/>
      <c r="V167" s="116"/>
      <c r="W167" s="115"/>
      <c r="X167" s="116"/>
      <c r="Y167" s="115">
        <f t="shared" si="208"/>
        <v>0</v>
      </c>
      <c r="Z167" s="115">
        <f t="shared" si="209"/>
        <v>0</v>
      </c>
      <c r="AA167" s="117">
        <f t="shared" si="210"/>
        <v>0</v>
      </c>
      <c r="AB167" s="117">
        <f t="shared" si="211"/>
        <v>0</v>
      </c>
      <c r="AC167" s="117">
        <f t="shared" si="212"/>
        <v>0</v>
      </c>
      <c r="AD167" s="138">
        <f t="shared" si="213"/>
        <v>0</v>
      </c>
      <c r="AE167" s="119"/>
      <c r="AF167" s="119"/>
      <c r="AG167" s="114"/>
      <c r="AH167" s="120">
        <f t="shared" si="214"/>
        <v>0</v>
      </c>
      <c r="AI167" s="119"/>
      <c r="AJ167" s="114"/>
      <c r="AK167" s="120">
        <f t="shared" si="215"/>
        <v>0</v>
      </c>
      <c r="AL167" s="119"/>
      <c r="AM167" s="114"/>
      <c r="AN167" s="115">
        <f t="shared" si="216"/>
        <v>0</v>
      </c>
      <c r="AO167" s="114"/>
      <c r="AP167" s="120">
        <f t="shared" si="217"/>
        <v>0</v>
      </c>
      <c r="AQ167" s="119">
        <v>0</v>
      </c>
      <c r="AR167" s="114">
        <v>0</v>
      </c>
      <c r="AS167" s="120">
        <f t="shared" si="218"/>
        <v>0</v>
      </c>
      <c r="AT167" s="120">
        <f t="shared" si="219"/>
        <v>0</v>
      </c>
      <c r="AU167" s="120">
        <f t="shared" si="220"/>
        <v>0</v>
      </c>
      <c r="AV167" s="120">
        <f t="shared" si="221"/>
        <v>0</v>
      </c>
      <c r="AW167" s="117">
        <f t="shared" si="222"/>
        <v>0</v>
      </c>
      <c r="AX167" s="121">
        <f t="shared" si="223"/>
        <v>0</v>
      </c>
      <c r="AY167" s="57"/>
      <c r="AZ167" s="57">
        <v>0</v>
      </c>
      <c r="BA167" s="58">
        <v>0</v>
      </c>
      <c r="BB167" s="57">
        <v>0</v>
      </c>
      <c r="BC167" s="110">
        <v>0</v>
      </c>
      <c r="BD167" s="111">
        <f t="shared" si="224"/>
        <v>0</v>
      </c>
      <c r="BE167" s="37">
        <f t="shared" si="225"/>
        <v>0</v>
      </c>
      <c r="BF167" s="142">
        <f t="shared" si="226"/>
        <v>0</v>
      </c>
      <c r="BG167" s="37">
        <f t="shared" si="227"/>
        <v>0</v>
      </c>
      <c r="BH167" s="37">
        <f t="shared" si="228"/>
        <v>0</v>
      </c>
      <c r="BI167" s="37">
        <f t="shared" si="229"/>
        <v>0</v>
      </c>
      <c r="BJ167" s="37">
        <f t="shared" si="230"/>
        <v>0</v>
      </c>
      <c r="BK167" s="37">
        <f t="shared" si="231"/>
        <v>0</v>
      </c>
      <c r="BL167" s="37">
        <f t="shared" si="232"/>
        <v>0</v>
      </c>
      <c r="BM167" s="37">
        <f t="shared" si="233"/>
        <v>0</v>
      </c>
      <c r="BN167" s="37">
        <f t="shared" si="234"/>
        <v>0</v>
      </c>
      <c r="BO167" s="37">
        <f t="shared" si="235"/>
        <v>0</v>
      </c>
      <c r="BP167" s="37">
        <f t="shared" si="236"/>
        <v>0</v>
      </c>
      <c r="BQ167" s="37">
        <f t="shared" si="237"/>
        <v>0</v>
      </c>
      <c r="BR167" s="37">
        <f t="shared" si="238"/>
        <v>0</v>
      </c>
      <c r="BS167" s="37">
        <f t="shared" si="239"/>
        <v>0</v>
      </c>
      <c r="BT167" s="37">
        <f t="shared" si="240"/>
        <v>0</v>
      </c>
      <c r="BU167" s="37">
        <f t="shared" si="241"/>
        <v>0</v>
      </c>
      <c r="BV167" s="37">
        <f t="shared" si="242"/>
        <v>0</v>
      </c>
      <c r="BW167" s="37">
        <f t="shared" si="243"/>
        <v>0</v>
      </c>
      <c r="BX167" s="37">
        <f t="shared" si="244"/>
        <v>0</v>
      </c>
      <c r="BY167" s="141">
        <f t="shared" si="245"/>
        <v>0</v>
      </c>
      <c r="BZ167" s="113">
        <f t="shared" si="246"/>
        <v>0</v>
      </c>
    </row>
    <row r="168" spans="1:78" ht="13.5">
      <c r="A168" s="118"/>
      <c r="B168" s="118"/>
      <c r="C168" s="114"/>
      <c r="D168" s="137">
        <f t="shared" si="198"/>
        <v>0</v>
      </c>
      <c r="E168" s="114"/>
      <c r="F168" s="137">
        <f t="shared" si="199"/>
        <v>0</v>
      </c>
      <c r="G168" s="114"/>
      <c r="H168" s="137">
        <f t="shared" si="200"/>
        <v>0</v>
      </c>
      <c r="I168" s="114"/>
      <c r="J168" s="137">
        <f t="shared" si="201"/>
        <v>0</v>
      </c>
      <c r="K168" s="114"/>
      <c r="L168" s="120">
        <f t="shared" si="202"/>
        <v>0</v>
      </c>
      <c r="M168" s="120">
        <f t="shared" si="203"/>
        <v>0</v>
      </c>
      <c r="N168" s="117">
        <f t="shared" si="204"/>
        <v>0</v>
      </c>
      <c r="O168" s="117">
        <f t="shared" si="205"/>
        <v>0</v>
      </c>
      <c r="P168" s="117">
        <f t="shared" si="206"/>
        <v>0</v>
      </c>
      <c r="Q168" s="139">
        <f t="shared" si="207"/>
        <v>0</v>
      </c>
      <c r="R168" s="116"/>
      <c r="S168" s="115"/>
      <c r="T168" s="116"/>
      <c r="U168" s="115"/>
      <c r="V168" s="116"/>
      <c r="W168" s="115"/>
      <c r="X168" s="116"/>
      <c r="Y168" s="115">
        <f t="shared" si="208"/>
        <v>0</v>
      </c>
      <c r="Z168" s="115">
        <f t="shared" si="209"/>
        <v>0</v>
      </c>
      <c r="AA168" s="117">
        <f t="shared" si="210"/>
        <v>0</v>
      </c>
      <c r="AB168" s="117">
        <f t="shared" si="211"/>
        <v>0</v>
      </c>
      <c r="AC168" s="117">
        <f t="shared" si="212"/>
        <v>0</v>
      </c>
      <c r="AD168" s="138">
        <f t="shared" si="213"/>
        <v>0</v>
      </c>
      <c r="AE168" s="119"/>
      <c r="AF168" s="119"/>
      <c r="AG168" s="114"/>
      <c r="AH168" s="120">
        <f t="shared" si="214"/>
        <v>0</v>
      </c>
      <c r="AI168" s="119"/>
      <c r="AJ168" s="114"/>
      <c r="AK168" s="120">
        <f t="shared" si="215"/>
        <v>0</v>
      </c>
      <c r="AL168" s="119"/>
      <c r="AM168" s="114"/>
      <c r="AN168" s="115">
        <f t="shared" si="216"/>
        <v>0</v>
      </c>
      <c r="AO168" s="114"/>
      <c r="AP168" s="120">
        <f t="shared" si="217"/>
        <v>0</v>
      </c>
      <c r="AQ168" s="119">
        <v>0</v>
      </c>
      <c r="AR168" s="114">
        <v>0</v>
      </c>
      <c r="AS168" s="120">
        <f t="shared" si="218"/>
        <v>0</v>
      </c>
      <c r="AT168" s="120">
        <f t="shared" si="219"/>
        <v>0</v>
      </c>
      <c r="AU168" s="120">
        <f t="shared" si="220"/>
        <v>0</v>
      </c>
      <c r="AV168" s="120">
        <f t="shared" si="221"/>
        <v>0</v>
      </c>
      <c r="AW168" s="117">
        <f t="shared" si="222"/>
        <v>0</v>
      </c>
      <c r="AX168" s="121">
        <f t="shared" si="223"/>
        <v>0</v>
      </c>
      <c r="AY168" s="57"/>
      <c r="AZ168" s="57">
        <v>0</v>
      </c>
      <c r="BA168" s="58">
        <v>0</v>
      </c>
      <c r="BB168" s="57">
        <v>0</v>
      </c>
      <c r="BC168" s="110">
        <v>0</v>
      </c>
      <c r="BD168" s="111">
        <f t="shared" si="224"/>
        <v>0</v>
      </c>
      <c r="BE168" s="37">
        <f t="shared" si="225"/>
        <v>0</v>
      </c>
      <c r="BF168" s="142">
        <f t="shared" si="226"/>
        <v>0</v>
      </c>
      <c r="BG168" s="37">
        <f t="shared" si="227"/>
        <v>0</v>
      </c>
      <c r="BH168" s="37">
        <f t="shared" si="228"/>
        <v>0</v>
      </c>
      <c r="BI168" s="37">
        <f t="shared" si="229"/>
        <v>0</v>
      </c>
      <c r="BJ168" s="37">
        <f t="shared" si="230"/>
        <v>0</v>
      </c>
      <c r="BK168" s="37">
        <f t="shared" si="231"/>
        <v>0</v>
      </c>
      <c r="BL168" s="37">
        <f t="shared" si="232"/>
        <v>0</v>
      </c>
      <c r="BM168" s="37">
        <f t="shared" si="233"/>
        <v>0</v>
      </c>
      <c r="BN168" s="37">
        <f t="shared" si="234"/>
        <v>0</v>
      </c>
      <c r="BO168" s="37">
        <f t="shared" si="235"/>
        <v>0</v>
      </c>
      <c r="BP168" s="37">
        <f t="shared" si="236"/>
        <v>0</v>
      </c>
      <c r="BQ168" s="37">
        <f t="shared" si="237"/>
        <v>0</v>
      </c>
      <c r="BR168" s="37">
        <f t="shared" si="238"/>
        <v>0</v>
      </c>
      <c r="BS168" s="37">
        <f t="shared" si="239"/>
        <v>0</v>
      </c>
      <c r="BT168" s="37">
        <f t="shared" si="240"/>
        <v>0</v>
      </c>
      <c r="BU168" s="37">
        <f t="shared" si="241"/>
        <v>0</v>
      </c>
      <c r="BV168" s="37">
        <f t="shared" si="242"/>
        <v>0</v>
      </c>
      <c r="BW168" s="37">
        <f t="shared" si="243"/>
        <v>0</v>
      </c>
      <c r="BX168" s="37">
        <f t="shared" si="244"/>
        <v>0</v>
      </c>
      <c r="BY168" s="141">
        <f t="shared" si="245"/>
        <v>0</v>
      </c>
      <c r="BZ168" s="113">
        <f t="shared" si="246"/>
        <v>0</v>
      </c>
    </row>
    <row r="169" spans="1:78" ht="13.5">
      <c r="A169" s="118"/>
      <c r="B169" s="118"/>
      <c r="C169" s="114"/>
      <c r="D169" s="137">
        <f t="shared" si="198"/>
        <v>0</v>
      </c>
      <c r="E169" s="114"/>
      <c r="F169" s="137">
        <f t="shared" si="199"/>
        <v>0</v>
      </c>
      <c r="G169" s="114"/>
      <c r="H169" s="137">
        <f t="shared" si="200"/>
        <v>0</v>
      </c>
      <c r="I169" s="114"/>
      <c r="J169" s="137">
        <f t="shared" si="201"/>
        <v>0</v>
      </c>
      <c r="K169" s="114"/>
      <c r="L169" s="120">
        <f t="shared" si="202"/>
        <v>0</v>
      </c>
      <c r="M169" s="120">
        <f t="shared" si="203"/>
        <v>0</v>
      </c>
      <c r="N169" s="117">
        <f t="shared" si="204"/>
        <v>0</v>
      </c>
      <c r="O169" s="117">
        <f t="shared" si="205"/>
        <v>0</v>
      </c>
      <c r="P169" s="117">
        <f t="shared" si="206"/>
        <v>0</v>
      </c>
      <c r="Q169" s="139">
        <f t="shared" si="207"/>
        <v>0</v>
      </c>
      <c r="R169" s="116"/>
      <c r="S169" s="115"/>
      <c r="T169" s="116"/>
      <c r="U169" s="115"/>
      <c r="V169" s="116"/>
      <c r="W169" s="115"/>
      <c r="X169" s="116"/>
      <c r="Y169" s="115">
        <f t="shared" si="208"/>
        <v>0</v>
      </c>
      <c r="Z169" s="115">
        <f t="shared" si="209"/>
        <v>0</v>
      </c>
      <c r="AA169" s="117">
        <f t="shared" si="210"/>
        <v>0</v>
      </c>
      <c r="AB169" s="117">
        <f t="shared" si="211"/>
        <v>0</v>
      </c>
      <c r="AC169" s="117">
        <f t="shared" si="212"/>
        <v>0</v>
      </c>
      <c r="AD169" s="138">
        <f t="shared" si="213"/>
        <v>0</v>
      </c>
      <c r="AE169" s="119"/>
      <c r="AF169" s="119"/>
      <c r="AG169" s="114"/>
      <c r="AH169" s="120">
        <f t="shared" si="214"/>
        <v>0</v>
      </c>
      <c r="AI169" s="119"/>
      <c r="AJ169" s="114"/>
      <c r="AK169" s="120">
        <f t="shared" si="215"/>
        <v>0</v>
      </c>
      <c r="AL169" s="119"/>
      <c r="AM169" s="114"/>
      <c r="AN169" s="115">
        <f t="shared" si="216"/>
        <v>0</v>
      </c>
      <c r="AO169" s="114"/>
      <c r="AP169" s="120">
        <f t="shared" si="217"/>
        <v>0</v>
      </c>
      <c r="AQ169" s="119">
        <v>0</v>
      </c>
      <c r="AR169" s="114">
        <v>0</v>
      </c>
      <c r="AS169" s="120">
        <f t="shared" si="218"/>
        <v>0</v>
      </c>
      <c r="AT169" s="120">
        <f t="shared" si="219"/>
        <v>0</v>
      </c>
      <c r="AU169" s="120">
        <f t="shared" si="220"/>
        <v>0</v>
      </c>
      <c r="AV169" s="120">
        <f t="shared" si="221"/>
        <v>0</v>
      </c>
      <c r="AW169" s="117">
        <f t="shared" si="222"/>
        <v>0</v>
      </c>
      <c r="AX169" s="121">
        <f t="shared" si="223"/>
        <v>0</v>
      </c>
      <c r="AY169" s="57"/>
      <c r="AZ169" s="57">
        <v>0</v>
      </c>
      <c r="BA169" s="58">
        <v>0</v>
      </c>
      <c r="BB169" s="57">
        <v>0</v>
      </c>
      <c r="BC169" s="110">
        <v>0</v>
      </c>
      <c r="BD169" s="111">
        <f t="shared" si="224"/>
        <v>0</v>
      </c>
      <c r="BE169" s="37">
        <f t="shared" si="225"/>
        <v>0</v>
      </c>
      <c r="BF169" s="142">
        <f t="shared" si="226"/>
        <v>0</v>
      </c>
      <c r="BG169" s="37">
        <f t="shared" si="227"/>
        <v>0</v>
      </c>
      <c r="BH169" s="37">
        <f t="shared" si="228"/>
        <v>0</v>
      </c>
      <c r="BI169" s="37">
        <f t="shared" si="229"/>
        <v>0</v>
      </c>
      <c r="BJ169" s="37">
        <f t="shared" si="230"/>
        <v>0</v>
      </c>
      <c r="BK169" s="37">
        <f t="shared" si="231"/>
        <v>0</v>
      </c>
      <c r="BL169" s="37">
        <f t="shared" si="232"/>
        <v>0</v>
      </c>
      <c r="BM169" s="37">
        <f t="shared" si="233"/>
        <v>0</v>
      </c>
      <c r="BN169" s="37">
        <f t="shared" si="234"/>
        <v>0</v>
      </c>
      <c r="BO169" s="37">
        <f t="shared" si="235"/>
        <v>0</v>
      </c>
      <c r="BP169" s="37">
        <f t="shared" si="236"/>
        <v>0</v>
      </c>
      <c r="BQ169" s="37">
        <f t="shared" si="237"/>
        <v>0</v>
      </c>
      <c r="BR169" s="37">
        <f t="shared" si="238"/>
        <v>0</v>
      </c>
      <c r="BS169" s="37">
        <f t="shared" si="239"/>
        <v>0</v>
      </c>
      <c r="BT169" s="37">
        <f t="shared" si="240"/>
        <v>0</v>
      </c>
      <c r="BU169" s="37">
        <f t="shared" si="241"/>
        <v>0</v>
      </c>
      <c r="BV169" s="37">
        <f t="shared" si="242"/>
        <v>0</v>
      </c>
      <c r="BW169" s="37">
        <f t="shared" si="243"/>
        <v>0</v>
      </c>
      <c r="BX169" s="37">
        <f t="shared" si="244"/>
        <v>0</v>
      </c>
      <c r="BY169" s="141">
        <f t="shared" si="245"/>
        <v>0</v>
      </c>
      <c r="BZ169" s="113">
        <f t="shared" si="246"/>
        <v>0</v>
      </c>
    </row>
    <row r="170" spans="1:78" ht="13.5">
      <c r="A170" s="118"/>
      <c r="B170" s="118"/>
      <c r="C170" s="114"/>
      <c r="D170" s="137">
        <f t="shared" si="198"/>
        <v>0</v>
      </c>
      <c r="E170" s="114"/>
      <c r="F170" s="137">
        <f t="shared" si="199"/>
        <v>0</v>
      </c>
      <c r="G170" s="114"/>
      <c r="H170" s="137">
        <f t="shared" si="200"/>
        <v>0</v>
      </c>
      <c r="I170" s="114"/>
      <c r="J170" s="137">
        <f t="shared" si="201"/>
        <v>0</v>
      </c>
      <c r="K170" s="114"/>
      <c r="L170" s="120">
        <f t="shared" si="202"/>
        <v>0</v>
      </c>
      <c r="M170" s="120">
        <f t="shared" si="203"/>
        <v>0</v>
      </c>
      <c r="N170" s="117">
        <f t="shared" si="204"/>
        <v>0</v>
      </c>
      <c r="O170" s="117">
        <f t="shared" si="205"/>
        <v>0</v>
      </c>
      <c r="P170" s="117">
        <f t="shared" si="206"/>
        <v>0</v>
      </c>
      <c r="Q170" s="139">
        <f t="shared" si="207"/>
        <v>0</v>
      </c>
      <c r="R170" s="116"/>
      <c r="S170" s="115"/>
      <c r="T170" s="116"/>
      <c r="U170" s="115"/>
      <c r="V170" s="116"/>
      <c r="W170" s="115"/>
      <c r="X170" s="116"/>
      <c r="Y170" s="115">
        <f t="shared" si="208"/>
        <v>0</v>
      </c>
      <c r="Z170" s="115">
        <f t="shared" si="209"/>
        <v>0</v>
      </c>
      <c r="AA170" s="117">
        <f t="shared" si="210"/>
        <v>0</v>
      </c>
      <c r="AB170" s="117">
        <f t="shared" si="211"/>
        <v>0</v>
      </c>
      <c r="AC170" s="117">
        <f t="shared" si="212"/>
        <v>0</v>
      </c>
      <c r="AD170" s="138">
        <f t="shared" si="213"/>
        <v>0</v>
      </c>
      <c r="AE170" s="119"/>
      <c r="AF170" s="119"/>
      <c r="AG170" s="114"/>
      <c r="AH170" s="120">
        <f t="shared" si="214"/>
        <v>0</v>
      </c>
      <c r="AI170" s="119"/>
      <c r="AJ170" s="114"/>
      <c r="AK170" s="120">
        <f t="shared" si="215"/>
        <v>0</v>
      </c>
      <c r="AL170" s="119"/>
      <c r="AM170" s="114"/>
      <c r="AN170" s="115">
        <f t="shared" si="216"/>
        <v>0</v>
      </c>
      <c r="AO170" s="114"/>
      <c r="AP170" s="120">
        <f t="shared" si="217"/>
        <v>0</v>
      </c>
      <c r="AQ170" s="119">
        <v>0</v>
      </c>
      <c r="AR170" s="114">
        <v>0</v>
      </c>
      <c r="AS170" s="120">
        <f t="shared" si="218"/>
        <v>0</v>
      </c>
      <c r="AT170" s="120">
        <f t="shared" si="219"/>
        <v>0</v>
      </c>
      <c r="AU170" s="120">
        <f t="shared" si="220"/>
        <v>0</v>
      </c>
      <c r="AV170" s="120">
        <f t="shared" si="221"/>
        <v>0</v>
      </c>
      <c r="AW170" s="117">
        <f t="shared" si="222"/>
        <v>0</v>
      </c>
      <c r="AX170" s="121">
        <f t="shared" si="223"/>
        <v>0</v>
      </c>
      <c r="AY170" s="57"/>
      <c r="AZ170" s="57">
        <v>0</v>
      </c>
      <c r="BA170" s="58">
        <v>0</v>
      </c>
      <c r="BB170" s="57">
        <v>0</v>
      </c>
      <c r="BC170" s="110">
        <v>0</v>
      </c>
      <c r="BD170" s="111">
        <f t="shared" si="224"/>
        <v>0</v>
      </c>
      <c r="BE170" s="37">
        <f t="shared" si="225"/>
        <v>0</v>
      </c>
      <c r="BF170" s="142">
        <f t="shared" si="226"/>
        <v>0</v>
      </c>
      <c r="BG170" s="37">
        <f t="shared" si="227"/>
        <v>0</v>
      </c>
      <c r="BH170" s="37">
        <f t="shared" si="228"/>
        <v>0</v>
      </c>
      <c r="BI170" s="37">
        <f t="shared" si="229"/>
        <v>0</v>
      </c>
      <c r="BJ170" s="37">
        <f t="shared" si="230"/>
        <v>0</v>
      </c>
      <c r="BK170" s="37">
        <f t="shared" si="231"/>
        <v>0</v>
      </c>
      <c r="BL170" s="37">
        <f t="shared" si="232"/>
        <v>0</v>
      </c>
      <c r="BM170" s="37">
        <f t="shared" si="233"/>
        <v>0</v>
      </c>
      <c r="BN170" s="37">
        <f t="shared" si="234"/>
        <v>0</v>
      </c>
      <c r="BO170" s="37">
        <f t="shared" si="235"/>
        <v>0</v>
      </c>
      <c r="BP170" s="37">
        <f t="shared" si="236"/>
        <v>0</v>
      </c>
      <c r="BQ170" s="37">
        <f t="shared" si="237"/>
        <v>0</v>
      </c>
      <c r="BR170" s="37">
        <f t="shared" si="238"/>
        <v>0</v>
      </c>
      <c r="BS170" s="37">
        <f t="shared" si="239"/>
        <v>0</v>
      </c>
      <c r="BT170" s="37">
        <f t="shared" si="240"/>
        <v>0</v>
      </c>
      <c r="BU170" s="37">
        <f t="shared" si="241"/>
        <v>0</v>
      </c>
      <c r="BV170" s="37">
        <f t="shared" si="242"/>
        <v>0</v>
      </c>
      <c r="BW170" s="37">
        <f t="shared" si="243"/>
        <v>0</v>
      </c>
      <c r="BX170" s="37">
        <f t="shared" si="244"/>
        <v>0</v>
      </c>
      <c r="BY170" s="141">
        <f t="shared" si="245"/>
        <v>0</v>
      </c>
      <c r="BZ170" s="113">
        <f t="shared" si="246"/>
        <v>0</v>
      </c>
    </row>
    <row r="171" spans="1:78" ht="13.5">
      <c r="A171" s="118"/>
      <c r="B171" s="118"/>
      <c r="C171" s="114"/>
      <c r="D171" s="137">
        <f t="shared" si="198"/>
        <v>0</v>
      </c>
      <c r="E171" s="114"/>
      <c r="F171" s="137">
        <f t="shared" si="199"/>
        <v>0</v>
      </c>
      <c r="G171" s="114"/>
      <c r="H171" s="137">
        <f t="shared" si="200"/>
        <v>0</v>
      </c>
      <c r="I171" s="114"/>
      <c r="J171" s="137">
        <f t="shared" si="201"/>
        <v>0</v>
      </c>
      <c r="K171" s="114"/>
      <c r="L171" s="120">
        <f t="shared" si="202"/>
        <v>0</v>
      </c>
      <c r="M171" s="120">
        <f t="shared" si="203"/>
        <v>0</v>
      </c>
      <c r="N171" s="117">
        <f t="shared" si="204"/>
        <v>0</v>
      </c>
      <c r="O171" s="117">
        <f t="shared" si="205"/>
        <v>0</v>
      </c>
      <c r="P171" s="117">
        <f t="shared" si="206"/>
        <v>0</v>
      </c>
      <c r="Q171" s="139">
        <f t="shared" si="207"/>
        <v>0</v>
      </c>
      <c r="R171" s="116"/>
      <c r="S171" s="115"/>
      <c r="T171" s="116"/>
      <c r="U171" s="115"/>
      <c r="V171" s="116"/>
      <c r="W171" s="115"/>
      <c r="X171" s="116"/>
      <c r="Y171" s="115">
        <f t="shared" si="208"/>
        <v>0</v>
      </c>
      <c r="Z171" s="115">
        <f t="shared" si="209"/>
        <v>0</v>
      </c>
      <c r="AA171" s="117">
        <f t="shared" si="210"/>
        <v>0</v>
      </c>
      <c r="AB171" s="117">
        <f t="shared" si="211"/>
        <v>0</v>
      </c>
      <c r="AC171" s="117">
        <f t="shared" si="212"/>
        <v>0</v>
      </c>
      <c r="AD171" s="138">
        <f t="shared" si="213"/>
        <v>0</v>
      </c>
      <c r="AE171" s="119"/>
      <c r="AF171" s="119"/>
      <c r="AG171" s="114"/>
      <c r="AH171" s="120">
        <f t="shared" si="214"/>
        <v>0</v>
      </c>
      <c r="AI171" s="119"/>
      <c r="AJ171" s="114"/>
      <c r="AK171" s="120">
        <f t="shared" si="215"/>
        <v>0</v>
      </c>
      <c r="AL171" s="119"/>
      <c r="AM171" s="114"/>
      <c r="AN171" s="115">
        <f t="shared" si="216"/>
        <v>0</v>
      </c>
      <c r="AO171" s="114"/>
      <c r="AP171" s="120">
        <f t="shared" si="217"/>
        <v>0</v>
      </c>
      <c r="AQ171" s="119">
        <v>0</v>
      </c>
      <c r="AR171" s="114">
        <v>0</v>
      </c>
      <c r="AS171" s="120">
        <f t="shared" si="218"/>
        <v>0</v>
      </c>
      <c r="AT171" s="120">
        <f t="shared" si="219"/>
        <v>0</v>
      </c>
      <c r="AU171" s="120">
        <f t="shared" si="220"/>
        <v>0</v>
      </c>
      <c r="AV171" s="120">
        <f t="shared" si="221"/>
        <v>0</v>
      </c>
      <c r="AW171" s="117">
        <f t="shared" si="222"/>
        <v>0</v>
      </c>
      <c r="AX171" s="121">
        <f t="shared" si="223"/>
        <v>0</v>
      </c>
      <c r="AY171" s="57"/>
      <c r="AZ171" s="57">
        <v>0</v>
      </c>
      <c r="BA171" s="58">
        <v>0</v>
      </c>
      <c r="BB171" s="57">
        <v>0</v>
      </c>
      <c r="BC171" s="110">
        <v>0</v>
      </c>
      <c r="BD171" s="111">
        <f t="shared" si="224"/>
        <v>0</v>
      </c>
      <c r="BE171" s="37">
        <f t="shared" si="225"/>
        <v>0</v>
      </c>
      <c r="BF171" s="142">
        <f t="shared" si="226"/>
        <v>0</v>
      </c>
      <c r="BG171" s="37">
        <f t="shared" si="227"/>
        <v>0</v>
      </c>
      <c r="BH171" s="37">
        <f t="shared" si="228"/>
        <v>0</v>
      </c>
      <c r="BI171" s="37">
        <f t="shared" si="229"/>
        <v>0</v>
      </c>
      <c r="BJ171" s="37">
        <f t="shared" si="230"/>
        <v>0</v>
      </c>
      <c r="BK171" s="37">
        <f t="shared" si="231"/>
        <v>0</v>
      </c>
      <c r="BL171" s="37">
        <f t="shared" si="232"/>
        <v>0</v>
      </c>
      <c r="BM171" s="37">
        <f t="shared" si="233"/>
        <v>0</v>
      </c>
      <c r="BN171" s="37">
        <f t="shared" si="234"/>
        <v>0</v>
      </c>
      <c r="BO171" s="37">
        <f t="shared" si="235"/>
        <v>0</v>
      </c>
      <c r="BP171" s="37">
        <f t="shared" si="236"/>
        <v>0</v>
      </c>
      <c r="BQ171" s="37">
        <f t="shared" si="237"/>
        <v>0</v>
      </c>
      <c r="BR171" s="37">
        <f t="shared" si="238"/>
        <v>0</v>
      </c>
      <c r="BS171" s="37">
        <f t="shared" si="239"/>
        <v>0</v>
      </c>
      <c r="BT171" s="37">
        <f t="shared" si="240"/>
        <v>0</v>
      </c>
      <c r="BU171" s="37">
        <f t="shared" si="241"/>
        <v>0</v>
      </c>
      <c r="BV171" s="37">
        <f t="shared" si="242"/>
        <v>0</v>
      </c>
      <c r="BW171" s="37">
        <f t="shared" si="243"/>
        <v>0</v>
      </c>
      <c r="BX171" s="37">
        <f t="shared" si="244"/>
        <v>0</v>
      </c>
      <c r="BY171" s="141">
        <f t="shared" si="245"/>
        <v>0</v>
      </c>
      <c r="BZ171" s="113">
        <f t="shared" si="246"/>
        <v>0</v>
      </c>
    </row>
    <row r="172" spans="1:78" ht="13.5">
      <c r="A172" s="118"/>
      <c r="B172" s="118"/>
      <c r="C172" s="114"/>
      <c r="D172" s="137">
        <f t="shared" si="198"/>
        <v>0</v>
      </c>
      <c r="E172" s="114"/>
      <c r="F172" s="137">
        <f t="shared" si="199"/>
        <v>0</v>
      </c>
      <c r="G172" s="114"/>
      <c r="H172" s="137">
        <f t="shared" si="200"/>
        <v>0</v>
      </c>
      <c r="I172" s="114"/>
      <c r="J172" s="137">
        <f t="shared" si="201"/>
        <v>0</v>
      </c>
      <c r="K172" s="114"/>
      <c r="L172" s="120">
        <f t="shared" si="202"/>
        <v>0</v>
      </c>
      <c r="M172" s="120">
        <f t="shared" si="203"/>
        <v>0</v>
      </c>
      <c r="N172" s="117">
        <f t="shared" si="204"/>
        <v>0</v>
      </c>
      <c r="O172" s="117">
        <f t="shared" si="205"/>
        <v>0</v>
      </c>
      <c r="P172" s="117">
        <f t="shared" si="206"/>
        <v>0</v>
      </c>
      <c r="Q172" s="139">
        <f t="shared" si="207"/>
        <v>0</v>
      </c>
      <c r="R172" s="116"/>
      <c r="S172" s="115"/>
      <c r="T172" s="116"/>
      <c r="U172" s="115"/>
      <c r="V172" s="116"/>
      <c r="W172" s="115"/>
      <c r="X172" s="116"/>
      <c r="Y172" s="115">
        <f t="shared" si="208"/>
        <v>0</v>
      </c>
      <c r="Z172" s="115">
        <f t="shared" si="209"/>
        <v>0</v>
      </c>
      <c r="AA172" s="117">
        <f t="shared" si="210"/>
        <v>0</v>
      </c>
      <c r="AB172" s="117">
        <f t="shared" si="211"/>
        <v>0</v>
      </c>
      <c r="AC172" s="117">
        <f t="shared" si="212"/>
        <v>0</v>
      </c>
      <c r="AD172" s="138">
        <f t="shared" si="213"/>
        <v>0</v>
      </c>
      <c r="AE172" s="119"/>
      <c r="AF172" s="119"/>
      <c r="AG172" s="114"/>
      <c r="AH172" s="120">
        <f t="shared" si="214"/>
        <v>0</v>
      </c>
      <c r="AI172" s="119"/>
      <c r="AJ172" s="114"/>
      <c r="AK172" s="120">
        <f t="shared" si="215"/>
        <v>0</v>
      </c>
      <c r="AL172" s="119"/>
      <c r="AM172" s="114"/>
      <c r="AN172" s="115">
        <f t="shared" si="216"/>
        <v>0</v>
      </c>
      <c r="AO172" s="114"/>
      <c r="AP172" s="120">
        <f t="shared" si="217"/>
        <v>0</v>
      </c>
      <c r="AQ172" s="119">
        <v>0</v>
      </c>
      <c r="AR172" s="114">
        <v>0</v>
      </c>
      <c r="AS172" s="120">
        <f t="shared" si="218"/>
        <v>0</v>
      </c>
      <c r="AT172" s="120">
        <f t="shared" si="219"/>
        <v>0</v>
      </c>
      <c r="AU172" s="120">
        <f t="shared" si="220"/>
        <v>0</v>
      </c>
      <c r="AV172" s="120">
        <f t="shared" si="221"/>
        <v>0</v>
      </c>
      <c r="AW172" s="117">
        <f t="shared" si="222"/>
        <v>0</v>
      </c>
      <c r="AX172" s="121">
        <f t="shared" si="223"/>
        <v>0</v>
      </c>
      <c r="AY172" s="57"/>
      <c r="AZ172" s="57">
        <v>0</v>
      </c>
      <c r="BA172" s="58">
        <v>0</v>
      </c>
      <c r="BB172" s="57">
        <v>0</v>
      </c>
      <c r="BC172" s="110">
        <v>0</v>
      </c>
      <c r="BD172" s="111">
        <f t="shared" si="224"/>
        <v>0</v>
      </c>
      <c r="BE172" s="37">
        <f t="shared" si="225"/>
        <v>0</v>
      </c>
      <c r="BF172" s="142">
        <f t="shared" si="226"/>
        <v>0</v>
      </c>
      <c r="BG172" s="37">
        <f t="shared" si="227"/>
        <v>0</v>
      </c>
      <c r="BH172" s="37">
        <f t="shared" si="228"/>
        <v>0</v>
      </c>
      <c r="BI172" s="37">
        <f t="shared" si="229"/>
        <v>0</v>
      </c>
      <c r="BJ172" s="37">
        <f t="shared" si="230"/>
        <v>0</v>
      </c>
      <c r="BK172" s="37">
        <f t="shared" si="231"/>
        <v>0</v>
      </c>
      <c r="BL172" s="37">
        <f t="shared" si="232"/>
        <v>0</v>
      </c>
      <c r="BM172" s="37">
        <f t="shared" si="233"/>
        <v>0</v>
      </c>
      <c r="BN172" s="37">
        <f t="shared" si="234"/>
        <v>0</v>
      </c>
      <c r="BO172" s="37">
        <f t="shared" si="235"/>
        <v>0</v>
      </c>
      <c r="BP172" s="37">
        <f t="shared" si="236"/>
        <v>0</v>
      </c>
      <c r="BQ172" s="37">
        <f t="shared" si="237"/>
        <v>0</v>
      </c>
      <c r="BR172" s="37">
        <f t="shared" si="238"/>
        <v>0</v>
      </c>
      <c r="BS172" s="37">
        <f t="shared" si="239"/>
        <v>0</v>
      </c>
      <c r="BT172" s="37">
        <f t="shared" si="240"/>
        <v>0</v>
      </c>
      <c r="BU172" s="37">
        <f t="shared" si="241"/>
        <v>0</v>
      </c>
      <c r="BV172" s="37">
        <f t="shared" si="242"/>
        <v>0</v>
      </c>
      <c r="BW172" s="37">
        <f t="shared" si="243"/>
        <v>0</v>
      </c>
      <c r="BX172" s="37">
        <f t="shared" si="244"/>
        <v>0</v>
      </c>
      <c r="BY172" s="141">
        <f t="shared" si="245"/>
        <v>0</v>
      </c>
      <c r="BZ172" s="113">
        <f t="shared" si="246"/>
        <v>0</v>
      </c>
    </row>
    <row r="173" spans="1:78" ht="13.5">
      <c r="A173" s="118"/>
      <c r="B173" s="118"/>
      <c r="C173" s="114"/>
      <c r="D173" s="137">
        <f t="shared" si="198"/>
        <v>0</v>
      </c>
      <c r="E173" s="114"/>
      <c r="F173" s="137">
        <f t="shared" si="199"/>
        <v>0</v>
      </c>
      <c r="G173" s="114"/>
      <c r="H173" s="137">
        <f t="shared" si="200"/>
        <v>0</v>
      </c>
      <c r="I173" s="114"/>
      <c r="J173" s="137">
        <f t="shared" si="201"/>
        <v>0</v>
      </c>
      <c r="K173" s="114"/>
      <c r="L173" s="120">
        <f t="shared" si="202"/>
        <v>0</v>
      </c>
      <c r="M173" s="120">
        <f t="shared" si="203"/>
        <v>0</v>
      </c>
      <c r="N173" s="117">
        <f t="shared" si="204"/>
        <v>0</v>
      </c>
      <c r="O173" s="117">
        <f t="shared" si="205"/>
        <v>0</v>
      </c>
      <c r="P173" s="117">
        <f t="shared" si="206"/>
        <v>0</v>
      </c>
      <c r="Q173" s="139">
        <f t="shared" si="207"/>
        <v>0</v>
      </c>
      <c r="R173" s="116"/>
      <c r="S173" s="115"/>
      <c r="T173" s="116"/>
      <c r="U173" s="115"/>
      <c r="V173" s="116"/>
      <c r="W173" s="115"/>
      <c r="X173" s="116"/>
      <c r="Y173" s="115">
        <f t="shared" si="208"/>
        <v>0</v>
      </c>
      <c r="Z173" s="115">
        <f t="shared" si="209"/>
        <v>0</v>
      </c>
      <c r="AA173" s="117">
        <f t="shared" si="210"/>
        <v>0</v>
      </c>
      <c r="AB173" s="117">
        <f t="shared" si="211"/>
        <v>0</v>
      </c>
      <c r="AC173" s="117">
        <f t="shared" si="212"/>
        <v>0</v>
      </c>
      <c r="AD173" s="138">
        <f t="shared" si="213"/>
        <v>0</v>
      </c>
      <c r="AE173" s="119"/>
      <c r="AF173" s="119"/>
      <c r="AG173" s="114"/>
      <c r="AH173" s="120">
        <f t="shared" si="214"/>
        <v>0</v>
      </c>
      <c r="AI173" s="119"/>
      <c r="AJ173" s="114"/>
      <c r="AK173" s="120">
        <f t="shared" si="215"/>
        <v>0</v>
      </c>
      <c r="AL173" s="119"/>
      <c r="AM173" s="114"/>
      <c r="AN173" s="115">
        <f t="shared" si="216"/>
        <v>0</v>
      </c>
      <c r="AO173" s="114"/>
      <c r="AP173" s="120">
        <f t="shared" si="217"/>
        <v>0</v>
      </c>
      <c r="AQ173" s="119">
        <v>0</v>
      </c>
      <c r="AR173" s="114">
        <v>0</v>
      </c>
      <c r="AS173" s="120">
        <f t="shared" si="218"/>
        <v>0</v>
      </c>
      <c r="AT173" s="120">
        <f t="shared" si="219"/>
        <v>0</v>
      </c>
      <c r="AU173" s="120">
        <f t="shared" si="220"/>
        <v>0</v>
      </c>
      <c r="AV173" s="120">
        <f t="shared" si="221"/>
        <v>0</v>
      </c>
      <c r="AW173" s="117">
        <f t="shared" si="222"/>
        <v>0</v>
      </c>
      <c r="AX173" s="121">
        <f t="shared" si="223"/>
        <v>0</v>
      </c>
      <c r="AY173" s="57"/>
      <c r="AZ173" s="57">
        <v>0</v>
      </c>
      <c r="BA173" s="58">
        <v>0</v>
      </c>
      <c r="BB173" s="57">
        <v>0</v>
      </c>
      <c r="BC173" s="110">
        <v>0</v>
      </c>
      <c r="BD173" s="111">
        <f t="shared" si="224"/>
        <v>0</v>
      </c>
      <c r="BE173" s="37">
        <f t="shared" si="225"/>
        <v>0</v>
      </c>
      <c r="BF173" s="142">
        <f t="shared" si="226"/>
        <v>0</v>
      </c>
      <c r="BG173" s="37">
        <f t="shared" si="227"/>
        <v>0</v>
      </c>
      <c r="BH173" s="37">
        <f t="shared" si="228"/>
        <v>0</v>
      </c>
      <c r="BI173" s="37">
        <f t="shared" si="229"/>
        <v>0</v>
      </c>
      <c r="BJ173" s="37">
        <f t="shared" si="230"/>
        <v>0</v>
      </c>
      <c r="BK173" s="37">
        <f t="shared" si="231"/>
        <v>0</v>
      </c>
      <c r="BL173" s="37">
        <f t="shared" si="232"/>
        <v>0</v>
      </c>
      <c r="BM173" s="37">
        <f t="shared" si="233"/>
        <v>0</v>
      </c>
      <c r="BN173" s="37">
        <f t="shared" si="234"/>
        <v>0</v>
      </c>
      <c r="BO173" s="37">
        <f t="shared" si="235"/>
        <v>0</v>
      </c>
      <c r="BP173" s="37">
        <f t="shared" si="236"/>
        <v>0</v>
      </c>
      <c r="BQ173" s="37">
        <f t="shared" si="237"/>
        <v>0</v>
      </c>
      <c r="BR173" s="37">
        <f t="shared" si="238"/>
        <v>0</v>
      </c>
      <c r="BS173" s="37">
        <f t="shared" si="239"/>
        <v>0</v>
      </c>
      <c r="BT173" s="37">
        <f t="shared" si="240"/>
        <v>0</v>
      </c>
      <c r="BU173" s="37">
        <f t="shared" si="241"/>
        <v>0</v>
      </c>
      <c r="BV173" s="37">
        <f t="shared" si="242"/>
        <v>0</v>
      </c>
      <c r="BW173" s="37">
        <f t="shared" si="243"/>
        <v>0</v>
      </c>
      <c r="BX173" s="37">
        <f t="shared" si="244"/>
        <v>0</v>
      </c>
      <c r="BY173" s="141">
        <f t="shared" si="245"/>
        <v>0</v>
      </c>
      <c r="BZ173" s="113">
        <f t="shared" si="246"/>
        <v>0</v>
      </c>
    </row>
    <row r="174" spans="1:78" ht="13.5">
      <c r="A174" s="118"/>
      <c r="B174" s="118"/>
      <c r="C174" s="114"/>
      <c r="D174" s="137">
        <f t="shared" si="198"/>
        <v>0</v>
      </c>
      <c r="E174" s="114"/>
      <c r="F174" s="137">
        <f t="shared" si="199"/>
        <v>0</v>
      </c>
      <c r="G174" s="114"/>
      <c r="H174" s="137">
        <f t="shared" si="200"/>
        <v>0</v>
      </c>
      <c r="I174" s="114"/>
      <c r="J174" s="137">
        <f t="shared" si="201"/>
        <v>0</v>
      </c>
      <c r="K174" s="114"/>
      <c r="L174" s="120">
        <f t="shared" si="202"/>
        <v>0</v>
      </c>
      <c r="M174" s="120">
        <f t="shared" si="203"/>
        <v>0</v>
      </c>
      <c r="N174" s="117">
        <f t="shared" si="204"/>
        <v>0</v>
      </c>
      <c r="O174" s="117">
        <f t="shared" si="205"/>
        <v>0</v>
      </c>
      <c r="P174" s="117">
        <f t="shared" si="206"/>
        <v>0</v>
      </c>
      <c r="Q174" s="139">
        <f t="shared" si="207"/>
        <v>0</v>
      </c>
      <c r="R174" s="116"/>
      <c r="S174" s="115"/>
      <c r="T174" s="116"/>
      <c r="U174" s="115"/>
      <c r="V174" s="116"/>
      <c r="W174" s="115"/>
      <c r="X174" s="116"/>
      <c r="Y174" s="115">
        <f t="shared" si="208"/>
        <v>0</v>
      </c>
      <c r="Z174" s="115">
        <f t="shared" si="209"/>
        <v>0</v>
      </c>
      <c r="AA174" s="117">
        <f t="shared" si="210"/>
        <v>0</v>
      </c>
      <c r="AB174" s="117">
        <f t="shared" si="211"/>
        <v>0</v>
      </c>
      <c r="AC174" s="117">
        <f t="shared" si="212"/>
        <v>0</v>
      </c>
      <c r="AD174" s="138">
        <f t="shared" si="213"/>
        <v>0</v>
      </c>
      <c r="AE174" s="119"/>
      <c r="AF174" s="119"/>
      <c r="AG174" s="114"/>
      <c r="AH174" s="120">
        <f t="shared" si="214"/>
        <v>0</v>
      </c>
      <c r="AI174" s="119"/>
      <c r="AJ174" s="114"/>
      <c r="AK174" s="120">
        <f t="shared" si="215"/>
        <v>0</v>
      </c>
      <c r="AL174" s="119"/>
      <c r="AM174" s="114"/>
      <c r="AN174" s="115">
        <f t="shared" si="216"/>
        <v>0</v>
      </c>
      <c r="AO174" s="114"/>
      <c r="AP174" s="120">
        <f t="shared" si="217"/>
        <v>0</v>
      </c>
      <c r="AQ174" s="119">
        <v>0</v>
      </c>
      <c r="AR174" s="114">
        <v>0</v>
      </c>
      <c r="AS174" s="120">
        <f t="shared" si="218"/>
        <v>0</v>
      </c>
      <c r="AT174" s="120">
        <f t="shared" si="219"/>
        <v>0</v>
      </c>
      <c r="AU174" s="120">
        <f t="shared" si="220"/>
        <v>0</v>
      </c>
      <c r="AV174" s="120">
        <f t="shared" si="221"/>
        <v>0</v>
      </c>
      <c r="AW174" s="117">
        <f t="shared" si="222"/>
        <v>0</v>
      </c>
      <c r="AX174" s="121">
        <f t="shared" si="223"/>
        <v>0</v>
      </c>
      <c r="AY174" s="57"/>
      <c r="AZ174" s="57">
        <v>0</v>
      </c>
      <c r="BA174" s="58">
        <v>0</v>
      </c>
      <c r="BB174" s="57">
        <v>0</v>
      </c>
      <c r="BC174" s="110">
        <v>0</v>
      </c>
      <c r="BD174" s="111">
        <f t="shared" si="224"/>
        <v>0</v>
      </c>
      <c r="BE174" s="37">
        <f t="shared" si="225"/>
        <v>0</v>
      </c>
      <c r="BF174" s="142">
        <f t="shared" si="226"/>
        <v>0</v>
      </c>
      <c r="BG174" s="37">
        <f t="shared" si="227"/>
        <v>0</v>
      </c>
      <c r="BH174" s="37">
        <f t="shared" si="228"/>
        <v>0</v>
      </c>
      <c r="BI174" s="37">
        <f t="shared" si="229"/>
        <v>0</v>
      </c>
      <c r="BJ174" s="37">
        <f t="shared" si="230"/>
        <v>0</v>
      </c>
      <c r="BK174" s="37">
        <f t="shared" si="231"/>
        <v>0</v>
      </c>
      <c r="BL174" s="37">
        <f t="shared" si="232"/>
        <v>0</v>
      </c>
      <c r="BM174" s="37">
        <f t="shared" si="233"/>
        <v>0</v>
      </c>
      <c r="BN174" s="37">
        <f t="shared" si="234"/>
        <v>0</v>
      </c>
      <c r="BO174" s="37">
        <f t="shared" si="235"/>
        <v>0</v>
      </c>
      <c r="BP174" s="37">
        <f t="shared" si="236"/>
        <v>0</v>
      </c>
      <c r="BQ174" s="37">
        <f t="shared" si="237"/>
        <v>0</v>
      </c>
      <c r="BR174" s="37">
        <f t="shared" si="238"/>
        <v>0</v>
      </c>
      <c r="BS174" s="37">
        <f t="shared" si="239"/>
        <v>0</v>
      </c>
      <c r="BT174" s="37">
        <f t="shared" si="240"/>
        <v>0</v>
      </c>
      <c r="BU174" s="37">
        <f t="shared" si="241"/>
        <v>0</v>
      </c>
      <c r="BV174" s="37">
        <f t="shared" si="242"/>
        <v>0</v>
      </c>
      <c r="BW174" s="37">
        <f t="shared" si="243"/>
        <v>0</v>
      </c>
      <c r="BX174" s="37">
        <f t="shared" si="244"/>
        <v>0</v>
      </c>
      <c r="BY174" s="141">
        <f t="shared" si="245"/>
        <v>0</v>
      </c>
      <c r="BZ174" s="113">
        <f t="shared" si="246"/>
        <v>0</v>
      </c>
    </row>
    <row r="175" spans="1:78" ht="13.5">
      <c r="A175" s="118"/>
      <c r="B175" s="118"/>
      <c r="C175" s="114"/>
      <c r="D175" s="137">
        <f t="shared" si="198"/>
        <v>0</v>
      </c>
      <c r="E175" s="114"/>
      <c r="F175" s="137">
        <f t="shared" si="199"/>
        <v>0</v>
      </c>
      <c r="G175" s="114"/>
      <c r="H175" s="137">
        <f t="shared" si="200"/>
        <v>0</v>
      </c>
      <c r="I175" s="114"/>
      <c r="J175" s="137">
        <f t="shared" si="201"/>
        <v>0</v>
      </c>
      <c r="K175" s="114"/>
      <c r="L175" s="120">
        <f t="shared" si="202"/>
        <v>0</v>
      </c>
      <c r="M175" s="120">
        <f t="shared" si="203"/>
        <v>0</v>
      </c>
      <c r="N175" s="117">
        <f t="shared" si="204"/>
        <v>0</v>
      </c>
      <c r="O175" s="117">
        <f t="shared" si="205"/>
        <v>0</v>
      </c>
      <c r="P175" s="117">
        <f t="shared" si="206"/>
        <v>0</v>
      </c>
      <c r="Q175" s="139">
        <f t="shared" si="207"/>
        <v>0</v>
      </c>
      <c r="R175" s="116"/>
      <c r="S175" s="115"/>
      <c r="T175" s="116"/>
      <c r="U175" s="115"/>
      <c r="V175" s="116"/>
      <c r="W175" s="115"/>
      <c r="X175" s="116"/>
      <c r="Y175" s="115">
        <f t="shared" si="208"/>
        <v>0</v>
      </c>
      <c r="Z175" s="115">
        <f t="shared" si="209"/>
        <v>0</v>
      </c>
      <c r="AA175" s="117">
        <f t="shared" si="210"/>
        <v>0</v>
      </c>
      <c r="AB175" s="117">
        <f t="shared" si="211"/>
        <v>0</v>
      </c>
      <c r="AC175" s="117">
        <f t="shared" si="212"/>
        <v>0</v>
      </c>
      <c r="AD175" s="138">
        <f t="shared" si="213"/>
        <v>0</v>
      </c>
      <c r="AE175" s="119"/>
      <c r="AF175" s="119"/>
      <c r="AG175" s="114"/>
      <c r="AH175" s="120">
        <f t="shared" si="214"/>
        <v>0</v>
      </c>
      <c r="AI175" s="119"/>
      <c r="AJ175" s="114"/>
      <c r="AK175" s="120">
        <f t="shared" si="215"/>
        <v>0</v>
      </c>
      <c r="AL175" s="119"/>
      <c r="AM175" s="114"/>
      <c r="AN175" s="115">
        <f t="shared" si="216"/>
        <v>0</v>
      </c>
      <c r="AO175" s="114"/>
      <c r="AP175" s="120">
        <f t="shared" si="217"/>
        <v>0</v>
      </c>
      <c r="AQ175" s="119">
        <v>0</v>
      </c>
      <c r="AR175" s="114">
        <v>0</v>
      </c>
      <c r="AS175" s="120">
        <f t="shared" si="218"/>
        <v>0</v>
      </c>
      <c r="AT175" s="120">
        <f t="shared" si="219"/>
        <v>0</v>
      </c>
      <c r="AU175" s="120">
        <f t="shared" si="220"/>
        <v>0</v>
      </c>
      <c r="AV175" s="120">
        <f t="shared" si="221"/>
        <v>0</v>
      </c>
      <c r="AW175" s="117">
        <f t="shared" si="222"/>
        <v>0</v>
      </c>
      <c r="AX175" s="121">
        <f t="shared" si="223"/>
        <v>0</v>
      </c>
      <c r="AY175" s="57"/>
      <c r="AZ175" s="57">
        <v>0</v>
      </c>
      <c r="BA175" s="58">
        <v>0</v>
      </c>
      <c r="BB175" s="57">
        <v>0</v>
      </c>
      <c r="BC175" s="110">
        <v>0</v>
      </c>
      <c r="BD175" s="111">
        <f t="shared" si="224"/>
        <v>0</v>
      </c>
      <c r="BE175" s="37">
        <f t="shared" si="225"/>
        <v>0</v>
      </c>
      <c r="BF175" s="142">
        <f t="shared" si="226"/>
        <v>0</v>
      </c>
      <c r="BG175" s="37">
        <f t="shared" si="227"/>
        <v>0</v>
      </c>
      <c r="BH175" s="37">
        <f t="shared" si="228"/>
        <v>0</v>
      </c>
      <c r="BI175" s="37">
        <f t="shared" si="229"/>
        <v>0</v>
      </c>
      <c r="BJ175" s="37">
        <f t="shared" si="230"/>
        <v>0</v>
      </c>
      <c r="BK175" s="37">
        <f t="shared" si="231"/>
        <v>0</v>
      </c>
      <c r="BL175" s="37">
        <f t="shared" si="232"/>
        <v>0</v>
      </c>
      <c r="BM175" s="37">
        <f t="shared" si="233"/>
        <v>0</v>
      </c>
      <c r="BN175" s="37">
        <f t="shared" si="234"/>
        <v>0</v>
      </c>
      <c r="BO175" s="37">
        <f t="shared" si="235"/>
        <v>0</v>
      </c>
      <c r="BP175" s="37">
        <f t="shared" si="236"/>
        <v>0</v>
      </c>
      <c r="BQ175" s="37">
        <f t="shared" si="237"/>
        <v>0</v>
      </c>
      <c r="BR175" s="37">
        <f t="shared" si="238"/>
        <v>0</v>
      </c>
      <c r="BS175" s="37">
        <f t="shared" si="239"/>
        <v>0</v>
      </c>
      <c r="BT175" s="37">
        <f t="shared" si="240"/>
        <v>0</v>
      </c>
      <c r="BU175" s="37">
        <f t="shared" si="241"/>
        <v>0</v>
      </c>
      <c r="BV175" s="37">
        <f t="shared" si="242"/>
        <v>0</v>
      </c>
      <c r="BW175" s="37">
        <f t="shared" si="243"/>
        <v>0</v>
      </c>
      <c r="BX175" s="37">
        <f t="shared" si="244"/>
        <v>0</v>
      </c>
      <c r="BY175" s="141">
        <f t="shared" si="245"/>
        <v>0</v>
      </c>
      <c r="BZ175" s="113">
        <f t="shared" si="246"/>
        <v>0</v>
      </c>
    </row>
    <row r="176" spans="1:78" ht="13.5">
      <c r="A176" s="118"/>
      <c r="B176" s="118"/>
      <c r="C176" s="114"/>
      <c r="D176" s="137">
        <f t="shared" si="198"/>
        <v>0</v>
      </c>
      <c r="E176" s="114"/>
      <c r="F176" s="137">
        <f t="shared" si="199"/>
        <v>0</v>
      </c>
      <c r="G176" s="114"/>
      <c r="H176" s="137">
        <f t="shared" si="200"/>
        <v>0</v>
      </c>
      <c r="I176" s="114"/>
      <c r="J176" s="137">
        <f t="shared" si="201"/>
        <v>0</v>
      </c>
      <c r="K176" s="114"/>
      <c r="L176" s="120">
        <f t="shared" si="202"/>
        <v>0</v>
      </c>
      <c r="M176" s="120">
        <f t="shared" si="203"/>
        <v>0</v>
      </c>
      <c r="N176" s="117">
        <f t="shared" si="204"/>
        <v>0</v>
      </c>
      <c r="O176" s="117">
        <f t="shared" si="205"/>
        <v>0</v>
      </c>
      <c r="P176" s="117">
        <f t="shared" si="206"/>
        <v>0</v>
      </c>
      <c r="Q176" s="139">
        <f t="shared" si="207"/>
        <v>0</v>
      </c>
      <c r="R176" s="116"/>
      <c r="S176" s="115"/>
      <c r="T176" s="116"/>
      <c r="U176" s="115"/>
      <c r="V176" s="116"/>
      <c r="W176" s="115"/>
      <c r="X176" s="116"/>
      <c r="Y176" s="115">
        <f t="shared" si="208"/>
        <v>0</v>
      </c>
      <c r="Z176" s="115">
        <f t="shared" si="209"/>
        <v>0</v>
      </c>
      <c r="AA176" s="117">
        <f t="shared" si="210"/>
        <v>0</v>
      </c>
      <c r="AB176" s="117">
        <f t="shared" si="211"/>
        <v>0</v>
      </c>
      <c r="AC176" s="117">
        <f t="shared" si="212"/>
        <v>0</v>
      </c>
      <c r="AD176" s="138">
        <f t="shared" si="213"/>
        <v>0</v>
      </c>
      <c r="AE176" s="119"/>
      <c r="AF176" s="119"/>
      <c r="AG176" s="114"/>
      <c r="AH176" s="120">
        <f t="shared" si="214"/>
        <v>0</v>
      </c>
      <c r="AI176" s="119"/>
      <c r="AJ176" s="114"/>
      <c r="AK176" s="120">
        <f t="shared" si="215"/>
        <v>0</v>
      </c>
      <c r="AL176" s="119"/>
      <c r="AM176" s="114"/>
      <c r="AN176" s="115">
        <f t="shared" si="216"/>
        <v>0</v>
      </c>
      <c r="AO176" s="114"/>
      <c r="AP176" s="120">
        <f t="shared" si="217"/>
        <v>0</v>
      </c>
      <c r="AQ176" s="119">
        <v>0</v>
      </c>
      <c r="AR176" s="114">
        <v>0</v>
      </c>
      <c r="AS176" s="120">
        <f t="shared" si="218"/>
        <v>0</v>
      </c>
      <c r="AT176" s="120">
        <f t="shared" si="219"/>
        <v>0</v>
      </c>
      <c r="AU176" s="120">
        <f t="shared" si="220"/>
        <v>0</v>
      </c>
      <c r="AV176" s="120">
        <f t="shared" si="221"/>
        <v>0</v>
      </c>
      <c r="AW176" s="117">
        <f t="shared" si="222"/>
        <v>0</v>
      </c>
      <c r="AX176" s="121">
        <f t="shared" si="223"/>
        <v>0</v>
      </c>
      <c r="AY176" s="57"/>
      <c r="AZ176" s="57">
        <v>0</v>
      </c>
      <c r="BA176" s="58">
        <v>0</v>
      </c>
      <c r="BB176" s="57">
        <v>0</v>
      </c>
      <c r="BC176" s="110">
        <v>0</v>
      </c>
      <c r="BD176" s="111">
        <f t="shared" si="224"/>
        <v>0</v>
      </c>
      <c r="BE176" s="37">
        <f t="shared" si="225"/>
        <v>0</v>
      </c>
      <c r="BF176" s="142">
        <f t="shared" si="226"/>
        <v>0</v>
      </c>
      <c r="BG176" s="37">
        <f t="shared" si="227"/>
        <v>0</v>
      </c>
      <c r="BH176" s="37">
        <f t="shared" si="228"/>
        <v>0</v>
      </c>
      <c r="BI176" s="37">
        <f t="shared" si="229"/>
        <v>0</v>
      </c>
      <c r="BJ176" s="37">
        <f t="shared" si="230"/>
        <v>0</v>
      </c>
      <c r="BK176" s="37">
        <f t="shared" si="231"/>
        <v>0</v>
      </c>
      <c r="BL176" s="37">
        <f t="shared" si="232"/>
        <v>0</v>
      </c>
      <c r="BM176" s="37">
        <f t="shared" si="233"/>
        <v>0</v>
      </c>
      <c r="BN176" s="37">
        <f t="shared" si="234"/>
        <v>0</v>
      </c>
      <c r="BO176" s="37">
        <f t="shared" si="235"/>
        <v>0</v>
      </c>
      <c r="BP176" s="37">
        <f t="shared" si="236"/>
        <v>0</v>
      </c>
      <c r="BQ176" s="37">
        <f t="shared" si="237"/>
        <v>0</v>
      </c>
      <c r="BR176" s="37">
        <f t="shared" si="238"/>
        <v>0</v>
      </c>
      <c r="BS176" s="37">
        <f t="shared" si="239"/>
        <v>0</v>
      </c>
      <c r="BT176" s="37">
        <f t="shared" si="240"/>
        <v>0</v>
      </c>
      <c r="BU176" s="37">
        <f t="shared" si="241"/>
        <v>0</v>
      </c>
      <c r="BV176" s="37">
        <f t="shared" si="242"/>
        <v>0</v>
      </c>
      <c r="BW176" s="37">
        <f t="shared" si="243"/>
        <v>0</v>
      </c>
      <c r="BX176" s="37">
        <f t="shared" si="244"/>
        <v>0</v>
      </c>
      <c r="BY176" s="141">
        <f t="shared" si="245"/>
        <v>0</v>
      </c>
      <c r="BZ176" s="113">
        <f t="shared" si="246"/>
        <v>0</v>
      </c>
    </row>
    <row r="177" spans="1:78" ht="13.5">
      <c r="A177" s="118"/>
      <c r="B177" s="118"/>
      <c r="C177" s="114"/>
      <c r="D177" s="137">
        <f t="shared" si="198"/>
        <v>0</v>
      </c>
      <c r="E177" s="114"/>
      <c r="F177" s="137">
        <f t="shared" si="199"/>
        <v>0</v>
      </c>
      <c r="G177" s="114"/>
      <c r="H177" s="137">
        <f t="shared" si="200"/>
        <v>0</v>
      </c>
      <c r="I177" s="114"/>
      <c r="J177" s="137">
        <f t="shared" si="201"/>
        <v>0</v>
      </c>
      <c r="K177" s="114"/>
      <c r="L177" s="120">
        <f t="shared" si="202"/>
        <v>0</v>
      </c>
      <c r="M177" s="120">
        <f t="shared" si="203"/>
        <v>0</v>
      </c>
      <c r="N177" s="117">
        <f t="shared" si="204"/>
        <v>0</v>
      </c>
      <c r="O177" s="117">
        <f t="shared" si="205"/>
        <v>0</v>
      </c>
      <c r="P177" s="117">
        <f t="shared" si="206"/>
        <v>0</v>
      </c>
      <c r="Q177" s="139">
        <f t="shared" si="207"/>
        <v>0</v>
      </c>
      <c r="R177" s="116"/>
      <c r="S177" s="115"/>
      <c r="T177" s="116"/>
      <c r="U177" s="115"/>
      <c r="V177" s="116"/>
      <c r="W177" s="115"/>
      <c r="X177" s="116"/>
      <c r="Y177" s="115">
        <f t="shared" si="208"/>
        <v>0</v>
      </c>
      <c r="Z177" s="115">
        <f t="shared" si="209"/>
        <v>0</v>
      </c>
      <c r="AA177" s="117">
        <f t="shared" si="210"/>
        <v>0</v>
      </c>
      <c r="AB177" s="117">
        <f t="shared" si="211"/>
        <v>0</v>
      </c>
      <c r="AC177" s="117">
        <f t="shared" si="212"/>
        <v>0</v>
      </c>
      <c r="AD177" s="138">
        <f t="shared" si="213"/>
        <v>0</v>
      </c>
      <c r="AE177" s="119"/>
      <c r="AF177" s="119"/>
      <c r="AG177" s="114"/>
      <c r="AH177" s="120">
        <f t="shared" si="214"/>
        <v>0</v>
      </c>
      <c r="AI177" s="119"/>
      <c r="AJ177" s="114"/>
      <c r="AK177" s="120">
        <f t="shared" si="215"/>
        <v>0</v>
      </c>
      <c r="AL177" s="119"/>
      <c r="AM177" s="114"/>
      <c r="AN177" s="115">
        <f t="shared" si="216"/>
        <v>0</v>
      </c>
      <c r="AO177" s="114"/>
      <c r="AP177" s="120">
        <f t="shared" si="217"/>
        <v>0</v>
      </c>
      <c r="AQ177" s="119">
        <v>0</v>
      </c>
      <c r="AR177" s="114">
        <v>0</v>
      </c>
      <c r="AS177" s="120">
        <f t="shared" si="218"/>
        <v>0</v>
      </c>
      <c r="AT177" s="120">
        <f t="shared" si="219"/>
        <v>0</v>
      </c>
      <c r="AU177" s="120">
        <f t="shared" si="220"/>
        <v>0</v>
      </c>
      <c r="AV177" s="120">
        <f t="shared" si="221"/>
        <v>0</v>
      </c>
      <c r="AW177" s="117">
        <f t="shared" si="222"/>
        <v>0</v>
      </c>
      <c r="AX177" s="121">
        <f t="shared" si="223"/>
        <v>0</v>
      </c>
      <c r="AY177" s="57"/>
      <c r="AZ177" s="57">
        <v>0</v>
      </c>
      <c r="BA177" s="58">
        <v>0</v>
      </c>
      <c r="BB177" s="57">
        <v>0</v>
      </c>
      <c r="BC177" s="110">
        <v>0</v>
      </c>
      <c r="BD177" s="111">
        <f t="shared" si="224"/>
        <v>0</v>
      </c>
      <c r="BE177" s="37">
        <f t="shared" si="225"/>
        <v>0</v>
      </c>
      <c r="BF177" s="142">
        <f t="shared" si="226"/>
        <v>0</v>
      </c>
      <c r="BG177" s="37">
        <f t="shared" si="227"/>
        <v>0</v>
      </c>
      <c r="BH177" s="37">
        <f t="shared" si="228"/>
        <v>0</v>
      </c>
      <c r="BI177" s="37">
        <f t="shared" si="229"/>
        <v>0</v>
      </c>
      <c r="BJ177" s="37">
        <f t="shared" si="230"/>
        <v>0</v>
      </c>
      <c r="BK177" s="37">
        <f t="shared" si="231"/>
        <v>0</v>
      </c>
      <c r="BL177" s="37">
        <f t="shared" si="232"/>
        <v>0</v>
      </c>
      <c r="BM177" s="37">
        <f t="shared" si="233"/>
        <v>0</v>
      </c>
      <c r="BN177" s="37">
        <f t="shared" si="234"/>
        <v>0</v>
      </c>
      <c r="BO177" s="37">
        <f t="shared" si="235"/>
        <v>0</v>
      </c>
      <c r="BP177" s="37">
        <f t="shared" si="236"/>
        <v>0</v>
      </c>
      <c r="BQ177" s="37">
        <f t="shared" si="237"/>
        <v>0</v>
      </c>
      <c r="BR177" s="37">
        <f t="shared" si="238"/>
        <v>0</v>
      </c>
      <c r="BS177" s="37">
        <f t="shared" si="239"/>
        <v>0</v>
      </c>
      <c r="BT177" s="37">
        <f t="shared" si="240"/>
        <v>0</v>
      </c>
      <c r="BU177" s="37">
        <f t="shared" si="241"/>
        <v>0</v>
      </c>
      <c r="BV177" s="37">
        <f t="shared" si="242"/>
        <v>0</v>
      </c>
      <c r="BW177" s="37">
        <f t="shared" si="243"/>
        <v>0</v>
      </c>
      <c r="BX177" s="37">
        <f t="shared" si="244"/>
        <v>0</v>
      </c>
      <c r="BY177" s="141">
        <f t="shared" si="245"/>
        <v>0</v>
      </c>
      <c r="BZ177" s="113">
        <f t="shared" si="246"/>
        <v>0</v>
      </c>
    </row>
    <row r="178" spans="1:78" ht="13.5">
      <c r="A178" s="118"/>
      <c r="B178" s="118"/>
      <c r="C178" s="114"/>
      <c r="D178" s="137">
        <f t="shared" si="198"/>
        <v>0</v>
      </c>
      <c r="E178" s="114"/>
      <c r="F178" s="137">
        <f t="shared" si="199"/>
        <v>0</v>
      </c>
      <c r="G178" s="114"/>
      <c r="H178" s="137">
        <f t="shared" si="200"/>
        <v>0</v>
      </c>
      <c r="I178" s="114"/>
      <c r="J178" s="137">
        <f t="shared" si="201"/>
        <v>0</v>
      </c>
      <c r="K178" s="114"/>
      <c r="L178" s="120">
        <f t="shared" si="202"/>
        <v>0</v>
      </c>
      <c r="M178" s="120">
        <f t="shared" si="203"/>
        <v>0</v>
      </c>
      <c r="N178" s="117">
        <f t="shared" si="204"/>
        <v>0</v>
      </c>
      <c r="O178" s="117">
        <f t="shared" si="205"/>
        <v>0</v>
      </c>
      <c r="P178" s="117">
        <f t="shared" si="206"/>
        <v>0</v>
      </c>
      <c r="Q178" s="139">
        <f t="shared" si="207"/>
        <v>0</v>
      </c>
      <c r="R178" s="116"/>
      <c r="S178" s="115"/>
      <c r="T178" s="116"/>
      <c r="U178" s="115"/>
      <c r="V178" s="116"/>
      <c r="W178" s="115"/>
      <c r="X178" s="116"/>
      <c r="Y178" s="115">
        <f t="shared" si="208"/>
        <v>0</v>
      </c>
      <c r="Z178" s="115">
        <f t="shared" si="209"/>
        <v>0</v>
      </c>
      <c r="AA178" s="117">
        <f t="shared" si="210"/>
        <v>0</v>
      </c>
      <c r="AB178" s="117">
        <f t="shared" si="211"/>
        <v>0</v>
      </c>
      <c r="AC178" s="117">
        <f t="shared" si="212"/>
        <v>0</v>
      </c>
      <c r="AD178" s="138">
        <f t="shared" si="213"/>
        <v>0</v>
      </c>
      <c r="AE178" s="119"/>
      <c r="AF178" s="119"/>
      <c r="AG178" s="114"/>
      <c r="AH178" s="120">
        <f t="shared" si="214"/>
        <v>0</v>
      </c>
      <c r="AI178" s="119"/>
      <c r="AJ178" s="114"/>
      <c r="AK178" s="120">
        <f t="shared" si="215"/>
        <v>0</v>
      </c>
      <c r="AL178" s="119"/>
      <c r="AM178" s="114"/>
      <c r="AN178" s="115">
        <f t="shared" si="216"/>
        <v>0</v>
      </c>
      <c r="AO178" s="114"/>
      <c r="AP178" s="120">
        <f t="shared" si="217"/>
        <v>0</v>
      </c>
      <c r="AQ178" s="119">
        <v>0</v>
      </c>
      <c r="AR178" s="114">
        <v>0</v>
      </c>
      <c r="AS178" s="120">
        <f t="shared" si="218"/>
        <v>0</v>
      </c>
      <c r="AT178" s="120">
        <f t="shared" si="219"/>
        <v>0</v>
      </c>
      <c r="AU178" s="120">
        <f t="shared" si="220"/>
        <v>0</v>
      </c>
      <c r="AV178" s="120">
        <f t="shared" si="221"/>
        <v>0</v>
      </c>
      <c r="AW178" s="117">
        <f t="shared" si="222"/>
        <v>0</v>
      </c>
      <c r="AX178" s="121">
        <f t="shared" si="223"/>
        <v>0</v>
      </c>
      <c r="AY178" s="57"/>
      <c r="AZ178" s="57">
        <v>0</v>
      </c>
      <c r="BA178" s="58">
        <v>0</v>
      </c>
      <c r="BB178" s="57">
        <v>0</v>
      </c>
      <c r="BC178" s="110">
        <v>0</v>
      </c>
      <c r="BD178" s="111">
        <f t="shared" si="224"/>
        <v>0</v>
      </c>
      <c r="BE178" s="37">
        <f t="shared" si="225"/>
        <v>0</v>
      </c>
      <c r="BF178" s="142">
        <f t="shared" si="226"/>
        <v>0</v>
      </c>
      <c r="BG178" s="37">
        <f t="shared" si="227"/>
        <v>0</v>
      </c>
      <c r="BH178" s="37">
        <f t="shared" si="228"/>
        <v>0</v>
      </c>
      <c r="BI178" s="37">
        <f t="shared" si="229"/>
        <v>0</v>
      </c>
      <c r="BJ178" s="37">
        <f t="shared" si="230"/>
        <v>0</v>
      </c>
      <c r="BK178" s="37">
        <f t="shared" si="231"/>
        <v>0</v>
      </c>
      <c r="BL178" s="37">
        <f t="shared" si="232"/>
        <v>0</v>
      </c>
      <c r="BM178" s="37">
        <f t="shared" si="233"/>
        <v>0</v>
      </c>
      <c r="BN178" s="37">
        <f t="shared" si="234"/>
        <v>0</v>
      </c>
      <c r="BO178" s="37">
        <f t="shared" si="235"/>
        <v>0</v>
      </c>
      <c r="BP178" s="37">
        <f t="shared" si="236"/>
        <v>0</v>
      </c>
      <c r="BQ178" s="37">
        <f t="shared" si="237"/>
        <v>0</v>
      </c>
      <c r="BR178" s="37">
        <f t="shared" si="238"/>
        <v>0</v>
      </c>
      <c r="BS178" s="37">
        <f t="shared" si="239"/>
        <v>0</v>
      </c>
      <c r="BT178" s="37">
        <f t="shared" si="240"/>
        <v>0</v>
      </c>
      <c r="BU178" s="37">
        <f t="shared" si="241"/>
        <v>0</v>
      </c>
      <c r="BV178" s="37">
        <f t="shared" si="242"/>
        <v>0</v>
      </c>
      <c r="BW178" s="37">
        <f t="shared" si="243"/>
        <v>0</v>
      </c>
      <c r="BX178" s="37">
        <f t="shared" si="244"/>
        <v>0</v>
      </c>
      <c r="BY178" s="141">
        <f t="shared" si="245"/>
        <v>0</v>
      </c>
      <c r="BZ178" s="113">
        <f t="shared" si="246"/>
        <v>0</v>
      </c>
    </row>
    <row r="179" spans="1:78" ht="13.5">
      <c r="A179" s="118"/>
      <c r="B179" s="118"/>
      <c r="C179" s="114"/>
      <c r="D179" s="137">
        <f t="shared" si="198"/>
        <v>0</v>
      </c>
      <c r="E179" s="114"/>
      <c r="F179" s="137">
        <f t="shared" si="199"/>
        <v>0</v>
      </c>
      <c r="G179" s="114"/>
      <c r="H179" s="137">
        <f t="shared" si="200"/>
        <v>0</v>
      </c>
      <c r="I179" s="114"/>
      <c r="J179" s="137">
        <f t="shared" si="201"/>
        <v>0</v>
      </c>
      <c r="K179" s="114"/>
      <c r="L179" s="120">
        <f t="shared" si="202"/>
        <v>0</v>
      </c>
      <c r="M179" s="120">
        <f t="shared" si="203"/>
        <v>0</v>
      </c>
      <c r="N179" s="117">
        <f t="shared" si="204"/>
        <v>0</v>
      </c>
      <c r="O179" s="117">
        <f t="shared" si="205"/>
        <v>0</v>
      </c>
      <c r="P179" s="117">
        <f t="shared" si="206"/>
        <v>0</v>
      </c>
      <c r="Q179" s="139">
        <f t="shared" si="207"/>
        <v>0</v>
      </c>
      <c r="R179" s="116"/>
      <c r="S179" s="115"/>
      <c r="T179" s="116"/>
      <c r="U179" s="115"/>
      <c r="V179" s="116"/>
      <c r="W179" s="115"/>
      <c r="X179" s="116"/>
      <c r="Y179" s="115">
        <f t="shared" si="208"/>
        <v>0</v>
      </c>
      <c r="Z179" s="115">
        <f t="shared" si="209"/>
        <v>0</v>
      </c>
      <c r="AA179" s="117">
        <f t="shared" si="210"/>
        <v>0</v>
      </c>
      <c r="AB179" s="117">
        <f t="shared" si="211"/>
        <v>0</v>
      </c>
      <c r="AC179" s="117">
        <f t="shared" si="212"/>
        <v>0</v>
      </c>
      <c r="AD179" s="138">
        <f t="shared" si="213"/>
        <v>0</v>
      </c>
      <c r="AE179" s="119"/>
      <c r="AF179" s="119"/>
      <c r="AG179" s="114"/>
      <c r="AH179" s="120">
        <f t="shared" si="214"/>
        <v>0</v>
      </c>
      <c r="AI179" s="119"/>
      <c r="AJ179" s="114"/>
      <c r="AK179" s="120">
        <f t="shared" si="215"/>
        <v>0</v>
      </c>
      <c r="AL179" s="119"/>
      <c r="AM179" s="114"/>
      <c r="AN179" s="115">
        <f t="shared" si="216"/>
        <v>0</v>
      </c>
      <c r="AO179" s="114"/>
      <c r="AP179" s="120">
        <f t="shared" si="217"/>
        <v>0</v>
      </c>
      <c r="AQ179" s="119">
        <v>0</v>
      </c>
      <c r="AR179" s="114">
        <v>0</v>
      </c>
      <c r="AS179" s="120">
        <f t="shared" si="218"/>
        <v>0</v>
      </c>
      <c r="AT179" s="120">
        <f t="shared" si="219"/>
        <v>0</v>
      </c>
      <c r="AU179" s="120">
        <f t="shared" si="220"/>
        <v>0</v>
      </c>
      <c r="AV179" s="120">
        <f t="shared" si="221"/>
        <v>0</v>
      </c>
      <c r="AW179" s="117">
        <f t="shared" si="222"/>
        <v>0</v>
      </c>
      <c r="AX179" s="121">
        <f t="shared" si="223"/>
        <v>0</v>
      </c>
      <c r="AY179" s="57"/>
      <c r="AZ179" s="57">
        <v>0</v>
      </c>
      <c r="BA179" s="58">
        <v>0</v>
      </c>
      <c r="BB179" s="57">
        <v>0</v>
      </c>
      <c r="BC179" s="110">
        <v>0</v>
      </c>
      <c r="BD179" s="111">
        <f t="shared" si="224"/>
        <v>0</v>
      </c>
      <c r="BE179" s="37">
        <f t="shared" si="225"/>
        <v>0</v>
      </c>
      <c r="BF179" s="142">
        <f t="shared" si="226"/>
        <v>0</v>
      </c>
      <c r="BG179" s="37">
        <f t="shared" si="227"/>
        <v>0</v>
      </c>
      <c r="BH179" s="37">
        <f t="shared" si="228"/>
        <v>0</v>
      </c>
      <c r="BI179" s="37">
        <f t="shared" si="229"/>
        <v>0</v>
      </c>
      <c r="BJ179" s="37">
        <f t="shared" si="230"/>
        <v>0</v>
      </c>
      <c r="BK179" s="37">
        <f t="shared" si="231"/>
        <v>0</v>
      </c>
      <c r="BL179" s="37">
        <f t="shared" si="232"/>
        <v>0</v>
      </c>
      <c r="BM179" s="37">
        <f t="shared" si="233"/>
        <v>0</v>
      </c>
      <c r="BN179" s="37">
        <f t="shared" si="234"/>
        <v>0</v>
      </c>
      <c r="BO179" s="37">
        <f t="shared" si="235"/>
        <v>0</v>
      </c>
      <c r="BP179" s="37">
        <f t="shared" si="236"/>
        <v>0</v>
      </c>
      <c r="BQ179" s="37">
        <f t="shared" si="237"/>
        <v>0</v>
      </c>
      <c r="BR179" s="37">
        <f t="shared" si="238"/>
        <v>0</v>
      </c>
      <c r="BS179" s="37">
        <f t="shared" si="239"/>
        <v>0</v>
      </c>
      <c r="BT179" s="37">
        <f t="shared" si="240"/>
        <v>0</v>
      </c>
      <c r="BU179" s="37">
        <f t="shared" si="241"/>
        <v>0</v>
      </c>
      <c r="BV179" s="37">
        <f t="shared" si="242"/>
        <v>0</v>
      </c>
      <c r="BW179" s="37">
        <f t="shared" si="243"/>
        <v>0</v>
      </c>
      <c r="BX179" s="37">
        <f t="shared" si="244"/>
        <v>0</v>
      </c>
      <c r="BY179" s="141">
        <f t="shared" si="245"/>
        <v>0</v>
      </c>
      <c r="BZ179" s="113">
        <f t="shared" si="246"/>
        <v>0</v>
      </c>
    </row>
    <row r="180" spans="1:78" ht="13.5">
      <c r="A180" s="118"/>
      <c r="B180" s="118"/>
      <c r="C180" s="114"/>
      <c r="D180" s="137">
        <f t="shared" si="198"/>
        <v>0</v>
      </c>
      <c r="E180" s="114"/>
      <c r="F180" s="137">
        <f t="shared" si="199"/>
        <v>0</v>
      </c>
      <c r="G180" s="114"/>
      <c r="H180" s="137">
        <f t="shared" si="200"/>
        <v>0</v>
      </c>
      <c r="I180" s="114"/>
      <c r="J180" s="137">
        <f t="shared" si="201"/>
        <v>0</v>
      </c>
      <c r="K180" s="114"/>
      <c r="L180" s="120">
        <f t="shared" si="202"/>
        <v>0</v>
      </c>
      <c r="M180" s="120">
        <f t="shared" si="203"/>
        <v>0</v>
      </c>
      <c r="N180" s="117">
        <f t="shared" si="204"/>
        <v>0</v>
      </c>
      <c r="O180" s="117">
        <f t="shared" si="205"/>
        <v>0</v>
      </c>
      <c r="P180" s="117">
        <f t="shared" si="206"/>
        <v>0</v>
      </c>
      <c r="Q180" s="139">
        <f t="shared" si="207"/>
        <v>0</v>
      </c>
      <c r="R180" s="116"/>
      <c r="S180" s="115"/>
      <c r="T180" s="116"/>
      <c r="U180" s="115"/>
      <c r="V180" s="116"/>
      <c r="W180" s="115"/>
      <c r="X180" s="116"/>
      <c r="Y180" s="115">
        <f t="shared" si="208"/>
        <v>0</v>
      </c>
      <c r="Z180" s="115">
        <f t="shared" si="209"/>
        <v>0</v>
      </c>
      <c r="AA180" s="117">
        <f t="shared" si="210"/>
        <v>0</v>
      </c>
      <c r="AB180" s="117">
        <f t="shared" si="211"/>
        <v>0</v>
      </c>
      <c r="AC180" s="117">
        <f t="shared" si="212"/>
        <v>0</v>
      </c>
      <c r="AD180" s="138">
        <f t="shared" si="213"/>
        <v>0</v>
      </c>
      <c r="AE180" s="119"/>
      <c r="AF180" s="119"/>
      <c r="AG180" s="114"/>
      <c r="AH180" s="120">
        <f t="shared" si="214"/>
        <v>0</v>
      </c>
      <c r="AI180" s="119"/>
      <c r="AJ180" s="114"/>
      <c r="AK180" s="120">
        <f t="shared" si="215"/>
        <v>0</v>
      </c>
      <c r="AL180" s="119"/>
      <c r="AM180" s="114"/>
      <c r="AN180" s="115">
        <f t="shared" si="216"/>
        <v>0</v>
      </c>
      <c r="AO180" s="114"/>
      <c r="AP180" s="120">
        <f t="shared" si="217"/>
        <v>0</v>
      </c>
      <c r="AQ180" s="119">
        <v>0</v>
      </c>
      <c r="AR180" s="114">
        <v>0</v>
      </c>
      <c r="AS180" s="120">
        <f t="shared" si="218"/>
        <v>0</v>
      </c>
      <c r="AT180" s="120">
        <f t="shared" si="219"/>
        <v>0</v>
      </c>
      <c r="AU180" s="120">
        <f t="shared" si="220"/>
        <v>0</v>
      </c>
      <c r="AV180" s="120">
        <f t="shared" si="221"/>
        <v>0</v>
      </c>
      <c r="AW180" s="117">
        <f t="shared" si="222"/>
        <v>0</v>
      </c>
      <c r="AX180" s="121">
        <f t="shared" si="223"/>
        <v>0</v>
      </c>
      <c r="AY180" s="57"/>
      <c r="AZ180" s="57">
        <v>0</v>
      </c>
      <c r="BA180" s="58">
        <v>0</v>
      </c>
      <c r="BB180" s="57">
        <v>0</v>
      </c>
      <c r="BC180" s="110">
        <v>0</v>
      </c>
      <c r="BD180" s="111">
        <f t="shared" si="224"/>
        <v>0</v>
      </c>
      <c r="BE180" s="37">
        <f t="shared" si="225"/>
        <v>0</v>
      </c>
      <c r="BF180" s="142">
        <f t="shared" si="226"/>
        <v>0</v>
      </c>
      <c r="BG180" s="37">
        <f t="shared" si="227"/>
        <v>0</v>
      </c>
      <c r="BH180" s="37">
        <f t="shared" si="228"/>
        <v>0</v>
      </c>
      <c r="BI180" s="37">
        <f t="shared" si="229"/>
        <v>0</v>
      </c>
      <c r="BJ180" s="37">
        <f t="shared" si="230"/>
        <v>0</v>
      </c>
      <c r="BK180" s="37">
        <f t="shared" si="231"/>
        <v>0</v>
      </c>
      <c r="BL180" s="37">
        <f t="shared" si="232"/>
        <v>0</v>
      </c>
      <c r="BM180" s="37">
        <f t="shared" si="233"/>
        <v>0</v>
      </c>
      <c r="BN180" s="37">
        <f t="shared" si="234"/>
        <v>0</v>
      </c>
      <c r="BO180" s="37">
        <f t="shared" si="235"/>
        <v>0</v>
      </c>
      <c r="BP180" s="37">
        <f t="shared" si="236"/>
        <v>0</v>
      </c>
      <c r="BQ180" s="37">
        <f t="shared" si="237"/>
        <v>0</v>
      </c>
      <c r="BR180" s="37">
        <f t="shared" si="238"/>
        <v>0</v>
      </c>
      <c r="BS180" s="37">
        <f t="shared" si="239"/>
        <v>0</v>
      </c>
      <c r="BT180" s="37">
        <f t="shared" si="240"/>
        <v>0</v>
      </c>
      <c r="BU180" s="37">
        <f t="shared" si="241"/>
        <v>0</v>
      </c>
      <c r="BV180" s="37">
        <f t="shared" si="242"/>
        <v>0</v>
      </c>
      <c r="BW180" s="37">
        <f t="shared" si="243"/>
        <v>0</v>
      </c>
      <c r="BX180" s="37">
        <f t="shared" si="244"/>
        <v>0</v>
      </c>
      <c r="BY180" s="141">
        <f t="shared" si="245"/>
        <v>0</v>
      </c>
      <c r="BZ180" s="113">
        <f t="shared" si="246"/>
        <v>0</v>
      </c>
    </row>
    <row r="181" spans="1:78" ht="13.5">
      <c r="A181" s="118"/>
      <c r="B181" s="118"/>
      <c r="C181" s="114"/>
      <c r="D181" s="137">
        <f t="shared" si="198"/>
        <v>0</v>
      </c>
      <c r="E181" s="114"/>
      <c r="F181" s="137">
        <f t="shared" si="199"/>
        <v>0</v>
      </c>
      <c r="G181" s="114"/>
      <c r="H181" s="137">
        <f t="shared" si="200"/>
        <v>0</v>
      </c>
      <c r="I181" s="114"/>
      <c r="J181" s="137">
        <f t="shared" si="201"/>
        <v>0</v>
      </c>
      <c r="K181" s="114"/>
      <c r="L181" s="120">
        <f t="shared" si="202"/>
        <v>0</v>
      </c>
      <c r="M181" s="120">
        <f t="shared" si="203"/>
        <v>0</v>
      </c>
      <c r="N181" s="117">
        <f t="shared" si="204"/>
        <v>0</v>
      </c>
      <c r="O181" s="117">
        <f t="shared" si="205"/>
        <v>0</v>
      </c>
      <c r="P181" s="117">
        <f t="shared" si="206"/>
        <v>0</v>
      </c>
      <c r="Q181" s="139">
        <f t="shared" si="207"/>
        <v>0</v>
      </c>
      <c r="R181" s="116"/>
      <c r="S181" s="115"/>
      <c r="T181" s="116"/>
      <c r="U181" s="115"/>
      <c r="V181" s="116"/>
      <c r="W181" s="115"/>
      <c r="X181" s="116"/>
      <c r="Y181" s="115">
        <f t="shared" si="208"/>
        <v>0</v>
      </c>
      <c r="Z181" s="115">
        <f t="shared" si="209"/>
        <v>0</v>
      </c>
      <c r="AA181" s="117">
        <f t="shared" si="210"/>
        <v>0</v>
      </c>
      <c r="AB181" s="117">
        <f t="shared" si="211"/>
        <v>0</v>
      </c>
      <c r="AC181" s="117">
        <f t="shared" si="212"/>
        <v>0</v>
      </c>
      <c r="AD181" s="138">
        <f t="shared" si="213"/>
        <v>0</v>
      </c>
      <c r="AE181" s="119"/>
      <c r="AF181" s="119"/>
      <c r="AG181" s="114"/>
      <c r="AH181" s="120">
        <f t="shared" si="214"/>
        <v>0</v>
      </c>
      <c r="AI181" s="119"/>
      <c r="AJ181" s="114"/>
      <c r="AK181" s="120">
        <f t="shared" si="215"/>
        <v>0</v>
      </c>
      <c r="AL181" s="119"/>
      <c r="AM181" s="114"/>
      <c r="AN181" s="115">
        <f t="shared" si="216"/>
        <v>0</v>
      </c>
      <c r="AO181" s="114"/>
      <c r="AP181" s="120">
        <f t="shared" si="217"/>
        <v>0</v>
      </c>
      <c r="AQ181" s="119">
        <v>0</v>
      </c>
      <c r="AR181" s="114">
        <v>0</v>
      </c>
      <c r="AS181" s="120">
        <f t="shared" si="218"/>
        <v>0</v>
      </c>
      <c r="AT181" s="120">
        <f t="shared" si="219"/>
        <v>0</v>
      </c>
      <c r="AU181" s="120">
        <f t="shared" si="220"/>
        <v>0</v>
      </c>
      <c r="AV181" s="120">
        <f t="shared" si="221"/>
        <v>0</v>
      </c>
      <c r="AW181" s="117">
        <f t="shared" si="222"/>
        <v>0</v>
      </c>
      <c r="AX181" s="121">
        <f t="shared" si="223"/>
        <v>0</v>
      </c>
      <c r="AY181" s="57"/>
      <c r="AZ181" s="57">
        <v>0</v>
      </c>
      <c r="BA181" s="58">
        <v>0</v>
      </c>
      <c r="BB181" s="57">
        <v>0</v>
      </c>
      <c r="BC181" s="110">
        <v>0</v>
      </c>
      <c r="BD181" s="111">
        <f t="shared" si="224"/>
        <v>0</v>
      </c>
      <c r="BE181" s="37">
        <f t="shared" si="225"/>
        <v>0</v>
      </c>
      <c r="BF181" s="142">
        <f t="shared" si="226"/>
        <v>0</v>
      </c>
      <c r="BG181" s="37">
        <f t="shared" si="227"/>
        <v>0</v>
      </c>
      <c r="BH181" s="37">
        <f t="shared" si="228"/>
        <v>0</v>
      </c>
      <c r="BI181" s="37">
        <f t="shared" si="229"/>
        <v>0</v>
      </c>
      <c r="BJ181" s="37">
        <f t="shared" si="230"/>
        <v>0</v>
      </c>
      <c r="BK181" s="37">
        <f t="shared" si="231"/>
        <v>0</v>
      </c>
      <c r="BL181" s="37">
        <f t="shared" si="232"/>
        <v>0</v>
      </c>
      <c r="BM181" s="37">
        <f t="shared" si="233"/>
        <v>0</v>
      </c>
      <c r="BN181" s="37">
        <f t="shared" si="234"/>
        <v>0</v>
      </c>
      <c r="BO181" s="37">
        <f t="shared" si="235"/>
        <v>0</v>
      </c>
      <c r="BP181" s="37">
        <f t="shared" si="236"/>
        <v>0</v>
      </c>
      <c r="BQ181" s="37">
        <f t="shared" si="237"/>
        <v>0</v>
      </c>
      <c r="BR181" s="37">
        <f t="shared" si="238"/>
        <v>0</v>
      </c>
      <c r="BS181" s="37">
        <f t="shared" si="239"/>
        <v>0</v>
      </c>
      <c r="BT181" s="37">
        <f t="shared" si="240"/>
        <v>0</v>
      </c>
      <c r="BU181" s="37">
        <f t="shared" si="241"/>
        <v>0</v>
      </c>
      <c r="BV181" s="37">
        <f t="shared" si="242"/>
        <v>0</v>
      </c>
      <c r="BW181" s="37">
        <f t="shared" si="243"/>
        <v>0</v>
      </c>
      <c r="BX181" s="37">
        <f t="shared" si="244"/>
        <v>0</v>
      </c>
      <c r="BY181" s="141">
        <f t="shared" si="245"/>
        <v>0</v>
      </c>
      <c r="BZ181" s="113">
        <f t="shared" si="246"/>
        <v>0</v>
      </c>
    </row>
    <row r="182" spans="1:78" ht="13.5">
      <c r="A182" s="118"/>
      <c r="B182" s="118"/>
      <c r="C182" s="114"/>
      <c r="D182" s="137">
        <f t="shared" si="198"/>
        <v>0</v>
      </c>
      <c r="E182" s="114"/>
      <c r="F182" s="137">
        <f t="shared" si="199"/>
        <v>0</v>
      </c>
      <c r="G182" s="114"/>
      <c r="H182" s="137">
        <f t="shared" si="200"/>
        <v>0</v>
      </c>
      <c r="I182" s="114"/>
      <c r="J182" s="137">
        <f t="shared" si="201"/>
        <v>0</v>
      </c>
      <c r="K182" s="114"/>
      <c r="L182" s="120">
        <f t="shared" si="202"/>
        <v>0</v>
      </c>
      <c r="M182" s="120">
        <f t="shared" si="203"/>
        <v>0</v>
      </c>
      <c r="N182" s="117">
        <f t="shared" si="204"/>
        <v>0</v>
      </c>
      <c r="O182" s="117">
        <f t="shared" si="205"/>
        <v>0</v>
      </c>
      <c r="P182" s="117">
        <f t="shared" si="206"/>
        <v>0</v>
      </c>
      <c r="Q182" s="139">
        <f t="shared" si="207"/>
        <v>0</v>
      </c>
      <c r="R182" s="116"/>
      <c r="S182" s="115"/>
      <c r="T182" s="116"/>
      <c r="U182" s="115"/>
      <c r="V182" s="116"/>
      <c r="W182" s="115"/>
      <c r="X182" s="116"/>
      <c r="Y182" s="115">
        <f t="shared" si="208"/>
        <v>0</v>
      </c>
      <c r="Z182" s="115">
        <f t="shared" si="209"/>
        <v>0</v>
      </c>
      <c r="AA182" s="117">
        <f t="shared" si="210"/>
        <v>0</v>
      </c>
      <c r="AB182" s="117">
        <f t="shared" si="211"/>
        <v>0</v>
      </c>
      <c r="AC182" s="117">
        <f t="shared" si="212"/>
        <v>0</v>
      </c>
      <c r="AD182" s="138">
        <f t="shared" si="213"/>
        <v>0</v>
      </c>
      <c r="AE182" s="119"/>
      <c r="AF182" s="119"/>
      <c r="AG182" s="114"/>
      <c r="AH182" s="120">
        <f t="shared" si="214"/>
        <v>0</v>
      </c>
      <c r="AI182" s="119"/>
      <c r="AJ182" s="114"/>
      <c r="AK182" s="120">
        <f t="shared" si="215"/>
        <v>0</v>
      </c>
      <c r="AL182" s="119"/>
      <c r="AM182" s="114"/>
      <c r="AN182" s="115">
        <f t="shared" si="216"/>
        <v>0</v>
      </c>
      <c r="AO182" s="114"/>
      <c r="AP182" s="120">
        <f t="shared" si="217"/>
        <v>0</v>
      </c>
      <c r="AQ182" s="119">
        <v>0</v>
      </c>
      <c r="AR182" s="114">
        <v>0</v>
      </c>
      <c r="AS182" s="120">
        <f t="shared" si="218"/>
        <v>0</v>
      </c>
      <c r="AT182" s="120">
        <f t="shared" si="219"/>
        <v>0</v>
      </c>
      <c r="AU182" s="120">
        <f t="shared" si="220"/>
        <v>0</v>
      </c>
      <c r="AV182" s="120">
        <f t="shared" si="221"/>
        <v>0</v>
      </c>
      <c r="AW182" s="117">
        <f t="shared" si="222"/>
        <v>0</v>
      </c>
      <c r="AX182" s="121">
        <f t="shared" si="223"/>
        <v>0</v>
      </c>
      <c r="AY182" s="57"/>
      <c r="AZ182" s="57">
        <v>0</v>
      </c>
      <c r="BA182" s="58">
        <v>0</v>
      </c>
      <c r="BB182" s="57">
        <v>0</v>
      </c>
      <c r="BC182" s="110">
        <v>0</v>
      </c>
      <c r="BD182" s="111">
        <f t="shared" si="224"/>
        <v>0</v>
      </c>
      <c r="BE182" s="37">
        <f t="shared" si="225"/>
        <v>0</v>
      </c>
      <c r="BF182" s="142">
        <f t="shared" si="226"/>
        <v>0</v>
      </c>
      <c r="BG182" s="37">
        <f t="shared" si="227"/>
        <v>0</v>
      </c>
      <c r="BH182" s="37">
        <f t="shared" si="228"/>
        <v>0</v>
      </c>
      <c r="BI182" s="37">
        <f t="shared" si="229"/>
        <v>0</v>
      </c>
      <c r="BJ182" s="37">
        <f t="shared" si="230"/>
        <v>0</v>
      </c>
      <c r="BK182" s="37">
        <f t="shared" si="231"/>
        <v>0</v>
      </c>
      <c r="BL182" s="37">
        <f t="shared" si="232"/>
        <v>0</v>
      </c>
      <c r="BM182" s="37">
        <f t="shared" si="233"/>
        <v>0</v>
      </c>
      <c r="BN182" s="37">
        <f t="shared" si="234"/>
        <v>0</v>
      </c>
      <c r="BO182" s="37">
        <f t="shared" si="235"/>
        <v>0</v>
      </c>
      <c r="BP182" s="37">
        <f t="shared" si="236"/>
        <v>0</v>
      </c>
      <c r="BQ182" s="37">
        <f t="shared" si="237"/>
        <v>0</v>
      </c>
      <c r="BR182" s="37">
        <f t="shared" si="238"/>
        <v>0</v>
      </c>
      <c r="BS182" s="37">
        <f t="shared" si="239"/>
        <v>0</v>
      </c>
      <c r="BT182" s="37">
        <f t="shared" si="240"/>
        <v>0</v>
      </c>
      <c r="BU182" s="37">
        <f t="shared" si="241"/>
        <v>0</v>
      </c>
      <c r="BV182" s="37">
        <f t="shared" si="242"/>
        <v>0</v>
      </c>
      <c r="BW182" s="37">
        <f t="shared" si="243"/>
        <v>0</v>
      </c>
      <c r="BX182" s="37">
        <f t="shared" si="244"/>
        <v>0</v>
      </c>
      <c r="BY182" s="141">
        <f t="shared" si="245"/>
        <v>0</v>
      </c>
      <c r="BZ182" s="113">
        <f t="shared" si="246"/>
        <v>0</v>
      </c>
    </row>
    <row r="183" spans="1:78" ht="13.5">
      <c r="A183" s="118"/>
      <c r="B183" s="118"/>
      <c r="C183" s="114"/>
      <c r="D183" s="137">
        <f t="shared" si="198"/>
        <v>0</v>
      </c>
      <c r="E183" s="114"/>
      <c r="F183" s="137">
        <f t="shared" si="199"/>
        <v>0</v>
      </c>
      <c r="G183" s="114"/>
      <c r="H183" s="137">
        <f t="shared" si="200"/>
        <v>0</v>
      </c>
      <c r="I183" s="114"/>
      <c r="J183" s="137">
        <f t="shared" si="201"/>
        <v>0</v>
      </c>
      <c r="K183" s="114"/>
      <c r="L183" s="120">
        <f t="shared" si="202"/>
        <v>0</v>
      </c>
      <c r="M183" s="120">
        <f t="shared" si="203"/>
        <v>0</v>
      </c>
      <c r="N183" s="117">
        <f t="shared" si="204"/>
        <v>0</v>
      </c>
      <c r="O183" s="117">
        <f t="shared" si="205"/>
        <v>0</v>
      </c>
      <c r="P183" s="117">
        <f t="shared" si="206"/>
        <v>0</v>
      </c>
      <c r="Q183" s="139">
        <f t="shared" si="207"/>
        <v>0</v>
      </c>
      <c r="R183" s="116"/>
      <c r="S183" s="115"/>
      <c r="T183" s="116"/>
      <c r="U183" s="115"/>
      <c r="V183" s="116"/>
      <c r="W183" s="115"/>
      <c r="X183" s="116"/>
      <c r="Y183" s="115">
        <f t="shared" si="208"/>
        <v>0</v>
      </c>
      <c r="Z183" s="115">
        <f t="shared" si="209"/>
        <v>0</v>
      </c>
      <c r="AA183" s="117">
        <f t="shared" si="210"/>
        <v>0</v>
      </c>
      <c r="AB183" s="117">
        <f t="shared" si="211"/>
        <v>0</v>
      </c>
      <c r="AC183" s="117">
        <f t="shared" si="212"/>
        <v>0</v>
      </c>
      <c r="AD183" s="138">
        <f t="shared" si="213"/>
        <v>0</v>
      </c>
      <c r="AE183" s="119"/>
      <c r="AF183" s="119"/>
      <c r="AG183" s="114"/>
      <c r="AH183" s="120">
        <f t="shared" si="214"/>
        <v>0</v>
      </c>
      <c r="AI183" s="119"/>
      <c r="AJ183" s="114"/>
      <c r="AK183" s="120">
        <f t="shared" si="215"/>
        <v>0</v>
      </c>
      <c r="AL183" s="119"/>
      <c r="AM183" s="114"/>
      <c r="AN183" s="115">
        <f t="shared" si="216"/>
        <v>0</v>
      </c>
      <c r="AO183" s="114"/>
      <c r="AP183" s="120">
        <f t="shared" si="217"/>
        <v>0</v>
      </c>
      <c r="AQ183" s="119">
        <v>0</v>
      </c>
      <c r="AR183" s="114">
        <v>0</v>
      </c>
      <c r="AS183" s="120">
        <f t="shared" si="218"/>
        <v>0</v>
      </c>
      <c r="AT183" s="120">
        <f t="shared" si="219"/>
        <v>0</v>
      </c>
      <c r="AU183" s="120">
        <f t="shared" si="220"/>
        <v>0</v>
      </c>
      <c r="AV183" s="120">
        <f t="shared" si="221"/>
        <v>0</v>
      </c>
      <c r="AW183" s="117">
        <f t="shared" si="222"/>
        <v>0</v>
      </c>
      <c r="AX183" s="121">
        <f t="shared" si="223"/>
        <v>0</v>
      </c>
      <c r="AY183" s="57"/>
      <c r="AZ183" s="57">
        <v>0</v>
      </c>
      <c r="BA183" s="58">
        <v>0</v>
      </c>
      <c r="BB183" s="57">
        <v>0</v>
      </c>
      <c r="BC183" s="110">
        <v>0</v>
      </c>
      <c r="BD183" s="111">
        <f t="shared" si="224"/>
        <v>0</v>
      </c>
      <c r="BE183" s="37">
        <f t="shared" si="225"/>
        <v>0</v>
      </c>
      <c r="BF183" s="142">
        <f t="shared" si="226"/>
        <v>0</v>
      </c>
      <c r="BG183" s="37">
        <f t="shared" si="227"/>
        <v>0</v>
      </c>
      <c r="BH183" s="37">
        <f t="shared" si="228"/>
        <v>0</v>
      </c>
      <c r="BI183" s="37">
        <f t="shared" si="229"/>
        <v>0</v>
      </c>
      <c r="BJ183" s="37">
        <f t="shared" si="230"/>
        <v>0</v>
      </c>
      <c r="BK183" s="37">
        <f t="shared" si="231"/>
        <v>0</v>
      </c>
      <c r="BL183" s="37">
        <f t="shared" si="232"/>
        <v>0</v>
      </c>
      <c r="BM183" s="37">
        <f t="shared" si="233"/>
        <v>0</v>
      </c>
      <c r="BN183" s="37">
        <f t="shared" si="234"/>
        <v>0</v>
      </c>
      <c r="BO183" s="37">
        <f t="shared" si="235"/>
        <v>0</v>
      </c>
      <c r="BP183" s="37">
        <f t="shared" si="236"/>
        <v>0</v>
      </c>
      <c r="BQ183" s="37">
        <f t="shared" si="237"/>
        <v>0</v>
      </c>
      <c r="BR183" s="37">
        <f t="shared" si="238"/>
        <v>0</v>
      </c>
      <c r="BS183" s="37">
        <f t="shared" si="239"/>
        <v>0</v>
      </c>
      <c r="BT183" s="37">
        <f t="shared" si="240"/>
        <v>0</v>
      </c>
      <c r="BU183" s="37">
        <f t="shared" si="241"/>
        <v>0</v>
      </c>
      <c r="BV183" s="37">
        <f t="shared" si="242"/>
        <v>0</v>
      </c>
      <c r="BW183" s="37">
        <f t="shared" si="243"/>
        <v>0</v>
      </c>
      <c r="BX183" s="37">
        <f t="shared" si="244"/>
        <v>0</v>
      </c>
      <c r="BY183" s="141">
        <f t="shared" si="245"/>
        <v>0</v>
      </c>
      <c r="BZ183" s="113">
        <f t="shared" si="246"/>
        <v>0</v>
      </c>
    </row>
    <row r="184" spans="1:78" ht="13.5">
      <c r="A184" s="118"/>
      <c r="B184" s="118"/>
      <c r="C184" s="114"/>
      <c r="D184" s="137">
        <f t="shared" si="198"/>
        <v>0</v>
      </c>
      <c r="E184" s="114"/>
      <c r="F184" s="137">
        <f t="shared" si="199"/>
        <v>0</v>
      </c>
      <c r="G184" s="114"/>
      <c r="H184" s="137">
        <f t="shared" si="200"/>
        <v>0</v>
      </c>
      <c r="I184" s="114"/>
      <c r="J184" s="137">
        <f t="shared" si="201"/>
        <v>0</v>
      </c>
      <c r="K184" s="114"/>
      <c r="L184" s="120">
        <f t="shared" si="202"/>
        <v>0</v>
      </c>
      <c r="M184" s="120">
        <f t="shared" si="203"/>
        <v>0</v>
      </c>
      <c r="N184" s="117">
        <f t="shared" si="204"/>
        <v>0</v>
      </c>
      <c r="O184" s="117">
        <f t="shared" si="205"/>
        <v>0</v>
      </c>
      <c r="P184" s="117">
        <f t="shared" si="206"/>
        <v>0</v>
      </c>
      <c r="Q184" s="139">
        <f t="shared" si="207"/>
        <v>0</v>
      </c>
      <c r="R184" s="116"/>
      <c r="S184" s="115"/>
      <c r="T184" s="116"/>
      <c r="U184" s="115"/>
      <c r="V184" s="116"/>
      <c r="W184" s="115"/>
      <c r="X184" s="116"/>
      <c r="Y184" s="115">
        <f t="shared" si="208"/>
        <v>0</v>
      </c>
      <c r="Z184" s="115">
        <f t="shared" si="209"/>
        <v>0</v>
      </c>
      <c r="AA184" s="117">
        <f t="shared" si="210"/>
        <v>0</v>
      </c>
      <c r="AB184" s="117">
        <f t="shared" si="211"/>
        <v>0</v>
      </c>
      <c r="AC184" s="117">
        <f t="shared" si="212"/>
        <v>0</v>
      </c>
      <c r="AD184" s="138">
        <f t="shared" si="213"/>
        <v>0</v>
      </c>
      <c r="AE184" s="119"/>
      <c r="AF184" s="119"/>
      <c r="AG184" s="114"/>
      <c r="AH184" s="120">
        <f t="shared" si="214"/>
        <v>0</v>
      </c>
      <c r="AI184" s="119"/>
      <c r="AJ184" s="114"/>
      <c r="AK184" s="120">
        <f t="shared" si="215"/>
        <v>0</v>
      </c>
      <c r="AL184" s="119"/>
      <c r="AM184" s="114"/>
      <c r="AN184" s="115">
        <f t="shared" si="216"/>
        <v>0</v>
      </c>
      <c r="AO184" s="114"/>
      <c r="AP184" s="120">
        <f t="shared" si="217"/>
        <v>0</v>
      </c>
      <c r="AQ184" s="119">
        <v>0</v>
      </c>
      <c r="AR184" s="114">
        <v>0</v>
      </c>
      <c r="AS184" s="120">
        <f t="shared" si="218"/>
        <v>0</v>
      </c>
      <c r="AT184" s="120">
        <f t="shared" si="219"/>
        <v>0</v>
      </c>
      <c r="AU184" s="120">
        <f t="shared" si="220"/>
        <v>0</v>
      </c>
      <c r="AV184" s="120">
        <f t="shared" si="221"/>
        <v>0</v>
      </c>
      <c r="AW184" s="117">
        <f t="shared" si="222"/>
        <v>0</v>
      </c>
      <c r="AX184" s="121">
        <f t="shared" si="223"/>
        <v>0</v>
      </c>
      <c r="AY184" s="57"/>
      <c r="AZ184" s="57">
        <v>0</v>
      </c>
      <c r="BA184" s="58">
        <v>0</v>
      </c>
      <c r="BB184" s="57">
        <v>0</v>
      </c>
      <c r="BC184" s="110">
        <v>0</v>
      </c>
      <c r="BD184" s="111">
        <f t="shared" si="224"/>
        <v>0</v>
      </c>
      <c r="BE184" s="37">
        <f t="shared" si="225"/>
        <v>0</v>
      </c>
      <c r="BF184" s="142">
        <f t="shared" si="226"/>
        <v>0</v>
      </c>
      <c r="BG184" s="37">
        <f t="shared" si="227"/>
        <v>0</v>
      </c>
      <c r="BH184" s="37">
        <f t="shared" si="228"/>
        <v>0</v>
      </c>
      <c r="BI184" s="37">
        <f t="shared" si="229"/>
        <v>0</v>
      </c>
      <c r="BJ184" s="37">
        <f t="shared" si="230"/>
        <v>0</v>
      </c>
      <c r="BK184" s="37">
        <f t="shared" si="231"/>
        <v>0</v>
      </c>
      <c r="BL184" s="37">
        <f t="shared" si="232"/>
        <v>0</v>
      </c>
      <c r="BM184" s="37">
        <f t="shared" si="233"/>
        <v>0</v>
      </c>
      <c r="BN184" s="37">
        <f t="shared" si="234"/>
        <v>0</v>
      </c>
      <c r="BO184" s="37">
        <f t="shared" si="235"/>
        <v>0</v>
      </c>
      <c r="BP184" s="37">
        <f t="shared" si="236"/>
        <v>0</v>
      </c>
      <c r="BQ184" s="37">
        <f t="shared" si="237"/>
        <v>0</v>
      </c>
      <c r="BR184" s="37">
        <f t="shared" si="238"/>
        <v>0</v>
      </c>
      <c r="BS184" s="37">
        <f t="shared" si="239"/>
        <v>0</v>
      </c>
      <c r="BT184" s="37">
        <f t="shared" si="240"/>
        <v>0</v>
      </c>
      <c r="BU184" s="37">
        <f t="shared" si="241"/>
        <v>0</v>
      </c>
      <c r="BV184" s="37">
        <f t="shared" si="242"/>
        <v>0</v>
      </c>
      <c r="BW184" s="37">
        <f t="shared" si="243"/>
        <v>0</v>
      </c>
      <c r="BX184" s="37">
        <f t="shared" si="244"/>
        <v>0</v>
      </c>
      <c r="BY184" s="141">
        <f t="shared" si="245"/>
        <v>0</v>
      </c>
      <c r="BZ184" s="113">
        <f t="shared" si="246"/>
        <v>0</v>
      </c>
    </row>
    <row r="185" spans="1:78" ht="13.5">
      <c r="A185" s="118"/>
      <c r="B185" s="118"/>
      <c r="C185" s="114"/>
      <c r="D185" s="137">
        <f t="shared" si="198"/>
        <v>0</v>
      </c>
      <c r="E185" s="114"/>
      <c r="F185" s="137">
        <f t="shared" si="199"/>
        <v>0</v>
      </c>
      <c r="G185" s="114"/>
      <c r="H185" s="137">
        <f t="shared" si="200"/>
        <v>0</v>
      </c>
      <c r="I185" s="114"/>
      <c r="J185" s="137">
        <f t="shared" si="201"/>
        <v>0</v>
      </c>
      <c r="K185" s="114"/>
      <c r="L185" s="120">
        <f t="shared" si="202"/>
        <v>0</v>
      </c>
      <c r="M185" s="120">
        <f t="shared" si="203"/>
        <v>0</v>
      </c>
      <c r="N185" s="117">
        <f t="shared" si="204"/>
        <v>0</v>
      </c>
      <c r="O185" s="117">
        <f t="shared" si="205"/>
        <v>0</v>
      </c>
      <c r="P185" s="117">
        <f t="shared" si="206"/>
        <v>0</v>
      </c>
      <c r="Q185" s="139">
        <f t="shared" si="207"/>
        <v>0</v>
      </c>
      <c r="R185" s="116"/>
      <c r="S185" s="115"/>
      <c r="T185" s="116"/>
      <c r="U185" s="115"/>
      <c r="V185" s="116"/>
      <c r="W185" s="115"/>
      <c r="X185" s="116"/>
      <c r="Y185" s="115">
        <f t="shared" si="208"/>
        <v>0</v>
      </c>
      <c r="Z185" s="115">
        <f t="shared" si="209"/>
        <v>0</v>
      </c>
      <c r="AA185" s="117">
        <f t="shared" si="210"/>
        <v>0</v>
      </c>
      <c r="AB185" s="117">
        <f t="shared" si="211"/>
        <v>0</v>
      </c>
      <c r="AC185" s="117">
        <f t="shared" si="212"/>
        <v>0</v>
      </c>
      <c r="AD185" s="138">
        <f t="shared" si="213"/>
        <v>0</v>
      </c>
      <c r="AE185" s="119"/>
      <c r="AF185" s="119"/>
      <c r="AG185" s="114"/>
      <c r="AH185" s="120">
        <f t="shared" si="214"/>
        <v>0</v>
      </c>
      <c r="AI185" s="119"/>
      <c r="AJ185" s="114"/>
      <c r="AK185" s="120">
        <f t="shared" si="215"/>
        <v>0</v>
      </c>
      <c r="AL185" s="119"/>
      <c r="AM185" s="114"/>
      <c r="AN185" s="115">
        <f t="shared" si="216"/>
        <v>0</v>
      </c>
      <c r="AO185" s="114"/>
      <c r="AP185" s="120">
        <f t="shared" si="217"/>
        <v>0</v>
      </c>
      <c r="AQ185" s="119">
        <v>0</v>
      </c>
      <c r="AR185" s="114">
        <v>0</v>
      </c>
      <c r="AS185" s="120">
        <f t="shared" si="218"/>
        <v>0</v>
      </c>
      <c r="AT185" s="120">
        <f t="shared" si="219"/>
        <v>0</v>
      </c>
      <c r="AU185" s="120">
        <f t="shared" si="220"/>
        <v>0</v>
      </c>
      <c r="AV185" s="120">
        <f t="shared" si="221"/>
        <v>0</v>
      </c>
      <c r="AW185" s="117">
        <f t="shared" si="222"/>
        <v>0</v>
      </c>
      <c r="AX185" s="121">
        <f t="shared" si="223"/>
        <v>0</v>
      </c>
      <c r="AY185" s="57"/>
      <c r="AZ185" s="57">
        <v>0</v>
      </c>
      <c r="BA185" s="58">
        <v>0</v>
      </c>
      <c r="BB185" s="57">
        <v>0</v>
      </c>
      <c r="BC185" s="110">
        <v>0</v>
      </c>
      <c r="BD185" s="111">
        <f t="shared" si="224"/>
        <v>0</v>
      </c>
      <c r="BE185" s="37">
        <f t="shared" si="225"/>
        <v>0</v>
      </c>
      <c r="BF185" s="142">
        <f t="shared" si="226"/>
        <v>0</v>
      </c>
      <c r="BG185" s="37">
        <f t="shared" si="227"/>
        <v>0</v>
      </c>
      <c r="BH185" s="37">
        <f t="shared" si="228"/>
        <v>0</v>
      </c>
      <c r="BI185" s="37">
        <f t="shared" si="229"/>
        <v>0</v>
      </c>
      <c r="BJ185" s="37">
        <f t="shared" si="230"/>
        <v>0</v>
      </c>
      <c r="BK185" s="37">
        <f t="shared" si="231"/>
        <v>0</v>
      </c>
      <c r="BL185" s="37">
        <f t="shared" si="232"/>
        <v>0</v>
      </c>
      <c r="BM185" s="37">
        <f t="shared" si="233"/>
        <v>0</v>
      </c>
      <c r="BN185" s="37">
        <f t="shared" si="234"/>
        <v>0</v>
      </c>
      <c r="BO185" s="37">
        <f t="shared" si="235"/>
        <v>0</v>
      </c>
      <c r="BP185" s="37">
        <f t="shared" si="236"/>
        <v>0</v>
      </c>
      <c r="BQ185" s="37">
        <f t="shared" si="237"/>
        <v>0</v>
      </c>
      <c r="BR185" s="37">
        <f t="shared" si="238"/>
        <v>0</v>
      </c>
      <c r="BS185" s="37">
        <f t="shared" si="239"/>
        <v>0</v>
      </c>
      <c r="BT185" s="37">
        <f t="shared" si="240"/>
        <v>0</v>
      </c>
      <c r="BU185" s="37">
        <f t="shared" si="241"/>
        <v>0</v>
      </c>
      <c r="BV185" s="37">
        <f t="shared" si="242"/>
        <v>0</v>
      </c>
      <c r="BW185" s="37">
        <f t="shared" si="243"/>
        <v>0</v>
      </c>
      <c r="BX185" s="37">
        <f t="shared" si="244"/>
        <v>0</v>
      </c>
      <c r="BY185" s="141">
        <f t="shared" si="245"/>
        <v>0</v>
      </c>
      <c r="BZ185" s="113">
        <f t="shared" si="246"/>
        <v>0</v>
      </c>
    </row>
    <row r="186" spans="1:78" ht="13.5">
      <c r="A186" s="118"/>
      <c r="B186" s="118"/>
      <c r="C186" s="114"/>
      <c r="D186" s="137">
        <f t="shared" si="198"/>
        <v>0</v>
      </c>
      <c r="E186" s="114"/>
      <c r="F186" s="137">
        <f t="shared" si="199"/>
        <v>0</v>
      </c>
      <c r="G186" s="114"/>
      <c r="H186" s="137">
        <f t="shared" si="200"/>
        <v>0</v>
      </c>
      <c r="I186" s="114"/>
      <c r="J186" s="137">
        <f t="shared" si="201"/>
        <v>0</v>
      </c>
      <c r="K186" s="114"/>
      <c r="L186" s="120">
        <f t="shared" si="202"/>
        <v>0</v>
      </c>
      <c r="M186" s="120">
        <f t="shared" si="203"/>
        <v>0</v>
      </c>
      <c r="N186" s="117">
        <f t="shared" si="204"/>
        <v>0</v>
      </c>
      <c r="O186" s="117">
        <f t="shared" si="205"/>
        <v>0</v>
      </c>
      <c r="P186" s="117">
        <f t="shared" si="206"/>
        <v>0</v>
      </c>
      <c r="Q186" s="139">
        <f t="shared" si="207"/>
        <v>0</v>
      </c>
      <c r="R186" s="116"/>
      <c r="S186" s="115"/>
      <c r="T186" s="116"/>
      <c r="U186" s="115"/>
      <c r="V186" s="116"/>
      <c r="W186" s="115"/>
      <c r="X186" s="116"/>
      <c r="Y186" s="115">
        <f t="shared" si="208"/>
        <v>0</v>
      </c>
      <c r="Z186" s="115">
        <f t="shared" si="209"/>
        <v>0</v>
      </c>
      <c r="AA186" s="117">
        <f t="shared" si="210"/>
        <v>0</v>
      </c>
      <c r="AB186" s="117">
        <f t="shared" si="211"/>
        <v>0</v>
      </c>
      <c r="AC186" s="117">
        <f t="shared" si="212"/>
        <v>0</v>
      </c>
      <c r="AD186" s="138">
        <f t="shared" si="213"/>
        <v>0</v>
      </c>
      <c r="AE186" s="119"/>
      <c r="AF186" s="119"/>
      <c r="AG186" s="114"/>
      <c r="AH186" s="120">
        <f t="shared" si="214"/>
        <v>0</v>
      </c>
      <c r="AI186" s="119"/>
      <c r="AJ186" s="114"/>
      <c r="AK186" s="120">
        <f t="shared" si="215"/>
        <v>0</v>
      </c>
      <c r="AL186" s="119"/>
      <c r="AM186" s="114"/>
      <c r="AN186" s="115">
        <f t="shared" si="216"/>
        <v>0</v>
      </c>
      <c r="AO186" s="114"/>
      <c r="AP186" s="120">
        <f t="shared" si="217"/>
        <v>0</v>
      </c>
      <c r="AQ186" s="119">
        <v>0</v>
      </c>
      <c r="AR186" s="114">
        <v>0</v>
      </c>
      <c r="AS186" s="120">
        <f t="shared" si="218"/>
        <v>0</v>
      </c>
      <c r="AT186" s="120">
        <f t="shared" si="219"/>
        <v>0</v>
      </c>
      <c r="AU186" s="120">
        <f t="shared" si="220"/>
        <v>0</v>
      </c>
      <c r="AV186" s="120">
        <f t="shared" si="221"/>
        <v>0</v>
      </c>
      <c r="AW186" s="117">
        <f t="shared" si="222"/>
        <v>0</v>
      </c>
      <c r="AX186" s="121">
        <f t="shared" si="223"/>
        <v>0</v>
      </c>
      <c r="AY186" s="57"/>
      <c r="AZ186" s="57">
        <v>0</v>
      </c>
      <c r="BA186" s="58">
        <v>0</v>
      </c>
      <c r="BB186" s="57">
        <v>0</v>
      </c>
      <c r="BC186" s="110">
        <v>0</v>
      </c>
      <c r="BD186" s="111">
        <f t="shared" si="224"/>
        <v>0</v>
      </c>
      <c r="BE186" s="37">
        <f t="shared" si="225"/>
        <v>0</v>
      </c>
      <c r="BF186" s="142">
        <f t="shared" si="226"/>
        <v>0</v>
      </c>
      <c r="BG186" s="37">
        <f t="shared" si="227"/>
        <v>0</v>
      </c>
      <c r="BH186" s="37">
        <f t="shared" si="228"/>
        <v>0</v>
      </c>
      <c r="BI186" s="37">
        <f t="shared" si="229"/>
        <v>0</v>
      </c>
      <c r="BJ186" s="37">
        <f t="shared" si="230"/>
        <v>0</v>
      </c>
      <c r="BK186" s="37">
        <f t="shared" si="231"/>
        <v>0</v>
      </c>
      <c r="BL186" s="37">
        <f t="shared" si="232"/>
        <v>0</v>
      </c>
      <c r="BM186" s="37">
        <f t="shared" si="233"/>
        <v>0</v>
      </c>
      <c r="BN186" s="37">
        <f t="shared" si="234"/>
        <v>0</v>
      </c>
      <c r="BO186" s="37">
        <f t="shared" si="235"/>
        <v>0</v>
      </c>
      <c r="BP186" s="37">
        <f t="shared" si="236"/>
        <v>0</v>
      </c>
      <c r="BQ186" s="37">
        <f t="shared" si="237"/>
        <v>0</v>
      </c>
      <c r="BR186" s="37">
        <f t="shared" si="238"/>
        <v>0</v>
      </c>
      <c r="BS186" s="37">
        <f t="shared" si="239"/>
        <v>0</v>
      </c>
      <c r="BT186" s="37">
        <f t="shared" si="240"/>
        <v>0</v>
      </c>
      <c r="BU186" s="37">
        <f t="shared" si="241"/>
        <v>0</v>
      </c>
      <c r="BV186" s="37">
        <f t="shared" si="242"/>
        <v>0</v>
      </c>
      <c r="BW186" s="37">
        <f t="shared" si="243"/>
        <v>0</v>
      </c>
      <c r="BX186" s="37">
        <f t="shared" si="244"/>
        <v>0</v>
      </c>
      <c r="BY186" s="141">
        <f t="shared" si="245"/>
        <v>0</v>
      </c>
      <c r="BZ186" s="113">
        <f t="shared" si="246"/>
        <v>0</v>
      </c>
    </row>
    <row r="187" spans="1:78" ht="13.5">
      <c r="A187" s="118"/>
      <c r="B187" s="118"/>
      <c r="C187" s="114"/>
      <c r="D187" s="137">
        <f t="shared" si="198"/>
        <v>0</v>
      </c>
      <c r="E187" s="114"/>
      <c r="F187" s="137">
        <f t="shared" si="199"/>
        <v>0</v>
      </c>
      <c r="G187" s="114"/>
      <c r="H187" s="137">
        <f t="shared" si="200"/>
        <v>0</v>
      </c>
      <c r="I187" s="114"/>
      <c r="J187" s="137">
        <f t="shared" si="201"/>
        <v>0</v>
      </c>
      <c r="K187" s="114"/>
      <c r="L187" s="120">
        <f t="shared" si="202"/>
        <v>0</v>
      </c>
      <c r="M187" s="120">
        <f t="shared" si="203"/>
        <v>0</v>
      </c>
      <c r="N187" s="117">
        <f t="shared" si="204"/>
        <v>0</v>
      </c>
      <c r="O187" s="117">
        <f t="shared" si="205"/>
        <v>0</v>
      </c>
      <c r="P187" s="117">
        <f t="shared" si="206"/>
        <v>0</v>
      </c>
      <c r="Q187" s="139">
        <f t="shared" si="207"/>
        <v>0</v>
      </c>
      <c r="R187" s="116"/>
      <c r="S187" s="115"/>
      <c r="T187" s="116"/>
      <c r="U187" s="115"/>
      <c r="V187" s="116"/>
      <c r="W187" s="115"/>
      <c r="X187" s="116"/>
      <c r="Y187" s="115">
        <f t="shared" si="208"/>
        <v>0</v>
      </c>
      <c r="Z187" s="115">
        <f t="shared" si="209"/>
        <v>0</v>
      </c>
      <c r="AA187" s="117">
        <f t="shared" si="210"/>
        <v>0</v>
      </c>
      <c r="AB187" s="117">
        <f t="shared" si="211"/>
        <v>0</v>
      </c>
      <c r="AC187" s="117">
        <f t="shared" si="212"/>
        <v>0</v>
      </c>
      <c r="AD187" s="138">
        <f t="shared" si="213"/>
        <v>0</v>
      </c>
      <c r="AE187" s="119"/>
      <c r="AF187" s="119"/>
      <c r="AG187" s="114"/>
      <c r="AH187" s="120">
        <f t="shared" si="214"/>
        <v>0</v>
      </c>
      <c r="AI187" s="119"/>
      <c r="AJ187" s="114"/>
      <c r="AK187" s="120">
        <f t="shared" si="215"/>
        <v>0</v>
      </c>
      <c r="AL187" s="119"/>
      <c r="AM187" s="114"/>
      <c r="AN187" s="115">
        <f t="shared" si="216"/>
        <v>0</v>
      </c>
      <c r="AO187" s="114"/>
      <c r="AP187" s="120">
        <f t="shared" si="217"/>
        <v>0</v>
      </c>
      <c r="AQ187" s="119">
        <v>0</v>
      </c>
      <c r="AR187" s="114">
        <v>0</v>
      </c>
      <c r="AS187" s="120">
        <f t="shared" si="218"/>
        <v>0</v>
      </c>
      <c r="AT187" s="120">
        <f t="shared" si="219"/>
        <v>0</v>
      </c>
      <c r="AU187" s="120">
        <f t="shared" si="220"/>
        <v>0</v>
      </c>
      <c r="AV187" s="120">
        <f t="shared" si="221"/>
        <v>0</v>
      </c>
      <c r="AW187" s="117">
        <f t="shared" si="222"/>
        <v>0</v>
      </c>
      <c r="AX187" s="121">
        <f t="shared" si="223"/>
        <v>0</v>
      </c>
      <c r="AY187" s="57"/>
      <c r="AZ187" s="57">
        <v>0</v>
      </c>
      <c r="BA187" s="58">
        <v>0</v>
      </c>
      <c r="BB187" s="57">
        <v>0</v>
      </c>
      <c r="BC187" s="110">
        <v>0</v>
      </c>
      <c r="BD187" s="111">
        <f t="shared" si="224"/>
        <v>0</v>
      </c>
      <c r="BE187" s="37">
        <f t="shared" si="225"/>
        <v>0</v>
      </c>
      <c r="BF187" s="142">
        <f t="shared" si="226"/>
        <v>0</v>
      </c>
      <c r="BG187" s="37">
        <f t="shared" si="227"/>
        <v>0</v>
      </c>
      <c r="BH187" s="37">
        <f t="shared" si="228"/>
        <v>0</v>
      </c>
      <c r="BI187" s="37">
        <f t="shared" si="229"/>
        <v>0</v>
      </c>
      <c r="BJ187" s="37">
        <f t="shared" si="230"/>
        <v>0</v>
      </c>
      <c r="BK187" s="37">
        <f t="shared" si="231"/>
        <v>0</v>
      </c>
      <c r="BL187" s="37">
        <f t="shared" si="232"/>
        <v>0</v>
      </c>
      <c r="BM187" s="37">
        <f t="shared" si="233"/>
        <v>0</v>
      </c>
      <c r="BN187" s="37">
        <f t="shared" si="234"/>
        <v>0</v>
      </c>
      <c r="BO187" s="37">
        <f t="shared" si="235"/>
        <v>0</v>
      </c>
      <c r="BP187" s="37">
        <f t="shared" si="236"/>
        <v>0</v>
      </c>
      <c r="BQ187" s="37">
        <f t="shared" si="237"/>
        <v>0</v>
      </c>
      <c r="BR187" s="37">
        <f t="shared" si="238"/>
        <v>0</v>
      </c>
      <c r="BS187" s="37">
        <f t="shared" si="239"/>
        <v>0</v>
      </c>
      <c r="BT187" s="37">
        <f t="shared" si="240"/>
        <v>0</v>
      </c>
      <c r="BU187" s="37">
        <f t="shared" si="241"/>
        <v>0</v>
      </c>
      <c r="BV187" s="37">
        <f t="shared" si="242"/>
        <v>0</v>
      </c>
      <c r="BW187" s="37">
        <f t="shared" si="243"/>
        <v>0</v>
      </c>
      <c r="BX187" s="37">
        <f t="shared" si="244"/>
        <v>0</v>
      </c>
      <c r="BY187" s="141">
        <f t="shared" si="245"/>
        <v>0</v>
      </c>
      <c r="BZ187" s="113">
        <f t="shared" si="246"/>
        <v>0</v>
      </c>
    </row>
    <row r="188" spans="1:78" ht="13.5">
      <c r="A188" s="118"/>
      <c r="B188" s="118"/>
      <c r="C188" s="114"/>
      <c r="D188" s="137">
        <f t="shared" si="198"/>
        <v>0</v>
      </c>
      <c r="E188" s="114"/>
      <c r="F188" s="137">
        <f t="shared" si="199"/>
        <v>0</v>
      </c>
      <c r="G188" s="114"/>
      <c r="H188" s="137">
        <f t="shared" si="200"/>
        <v>0</v>
      </c>
      <c r="I188" s="114"/>
      <c r="J188" s="137">
        <f t="shared" si="201"/>
        <v>0</v>
      </c>
      <c r="K188" s="114"/>
      <c r="L188" s="120">
        <f t="shared" si="202"/>
        <v>0</v>
      </c>
      <c r="M188" s="120">
        <f t="shared" si="203"/>
        <v>0</v>
      </c>
      <c r="N188" s="117">
        <f t="shared" si="204"/>
        <v>0</v>
      </c>
      <c r="O188" s="117">
        <f t="shared" si="205"/>
        <v>0</v>
      </c>
      <c r="P188" s="117">
        <f t="shared" si="206"/>
        <v>0</v>
      </c>
      <c r="Q188" s="139">
        <f t="shared" si="207"/>
        <v>0</v>
      </c>
      <c r="R188" s="116"/>
      <c r="S188" s="115"/>
      <c r="T188" s="116"/>
      <c r="U188" s="115"/>
      <c r="V188" s="116"/>
      <c r="W188" s="115"/>
      <c r="X188" s="116"/>
      <c r="Y188" s="115">
        <f t="shared" si="208"/>
        <v>0</v>
      </c>
      <c r="Z188" s="115">
        <f t="shared" si="209"/>
        <v>0</v>
      </c>
      <c r="AA188" s="117">
        <f t="shared" si="210"/>
        <v>0</v>
      </c>
      <c r="AB188" s="117">
        <f t="shared" si="211"/>
        <v>0</v>
      </c>
      <c r="AC188" s="117">
        <f t="shared" si="212"/>
        <v>0</v>
      </c>
      <c r="AD188" s="138">
        <f t="shared" si="213"/>
        <v>0</v>
      </c>
      <c r="AE188" s="119"/>
      <c r="AF188" s="119"/>
      <c r="AG188" s="114"/>
      <c r="AH188" s="120">
        <f t="shared" si="214"/>
        <v>0</v>
      </c>
      <c r="AI188" s="119"/>
      <c r="AJ188" s="114"/>
      <c r="AK188" s="120">
        <f t="shared" si="215"/>
        <v>0</v>
      </c>
      <c r="AL188" s="119"/>
      <c r="AM188" s="114"/>
      <c r="AN188" s="115">
        <f t="shared" si="216"/>
        <v>0</v>
      </c>
      <c r="AO188" s="114"/>
      <c r="AP188" s="120">
        <f t="shared" si="217"/>
        <v>0</v>
      </c>
      <c r="AQ188" s="119">
        <v>0</v>
      </c>
      <c r="AR188" s="114">
        <v>0</v>
      </c>
      <c r="AS188" s="120">
        <f t="shared" si="218"/>
        <v>0</v>
      </c>
      <c r="AT188" s="120">
        <f t="shared" si="219"/>
        <v>0</v>
      </c>
      <c r="AU188" s="120">
        <f t="shared" si="220"/>
        <v>0</v>
      </c>
      <c r="AV188" s="120">
        <f t="shared" si="221"/>
        <v>0</v>
      </c>
      <c r="AW188" s="117">
        <f t="shared" si="222"/>
        <v>0</v>
      </c>
      <c r="AX188" s="121">
        <f t="shared" si="223"/>
        <v>0</v>
      </c>
      <c r="AY188" s="57"/>
      <c r="AZ188" s="57">
        <v>0</v>
      </c>
      <c r="BA188" s="58">
        <v>0</v>
      </c>
      <c r="BB188" s="57">
        <v>0</v>
      </c>
      <c r="BC188" s="110">
        <v>0</v>
      </c>
      <c r="BD188" s="111">
        <f t="shared" si="224"/>
        <v>0</v>
      </c>
      <c r="BE188" s="37">
        <f t="shared" si="225"/>
        <v>0</v>
      </c>
      <c r="BF188" s="142">
        <f t="shared" si="226"/>
        <v>0</v>
      </c>
      <c r="BG188" s="37">
        <f t="shared" si="227"/>
        <v>0</v>
      </c>
      <c r="BH188" s="37">
        <f t="shared" si="228"/>
        <v>0</v>
      </c>
      <c r="BI188" s="37">
        <f t="shared" si="229"/>
        <v>0</v>
      </c>
      <c r="BJ188" s="37">
        <f t="shared" si="230"/>
        <v>0</v>
      </c>
      <c r="BK188" s="37">
        <f t="shared" si="231"/>
        <v>0</v>
      </c>
      <c r="BL188" s="37">
        <f t="shared" si="232"/>
        <v>0</v>
      </c>
      <c r="BM188" s="37">
        <f t="shared" si="233"/>
        <v>0</v>
      </c>
      <c r="BN188" s="37">
        <f t="shared" si="234"/>
        <v>0</v>
      </c>
      <c r="BO188" s="37">
        <f t="shared" si="235"/>
        <v>0</v>
      </c>
      <c r="BP188" s="37">
        <f t="shared" si="236"/>
        <v>0</v>
      </c>
      <c r="BQ188" s="37">
        <f t="shared" si="237"/>
        <v>0</v>
      </c>
      <c r="BR188" s="37">
        <f t="shared" si="238"/>
        <v>0</v>
      </c>
      <c r="BS188" s="37">
        <f t="shared" si="239"/>
        <v>0</v>
      </c>
      <c r="BT188" s="37">
        <f t="shared" si="240"/>
        <v>0</v>
      </c>
      <c r="BU188" s="37">
        <f t="shared" si="241"/>
        <v>0</v>
      </c>
      <c r="BV188" s="37">
        <f t="shared" si="242"/>
        <v>0</v>
      </c>
      <c r="BW188" s="37">
        <f t="shared" si="243"/>
        <v>0</v>
      </c>
      <c r="BX188" s="37">
        <f t="shared" si="244"/>
        <v>0</v>
      </c>
      <c r="BY188" s="141">
        <f t="shared" si="245"/>
        <v>0</v>
      </c>
      <c r="BZ188" s="113">
        <f t="shared" si="246"/>
        <v>0</v>
      </c>
    </row>
    <row r="189" spans="1:78" ht="13.5">
      <c r="A189" s="118"/>
      <c r="B189" s="118"/>
      <c r="C189" s="114"/>
      <c r="D189" s="137">
        <f t="shared" si="198"/>
        <v>0</v>
      </c>
      <c r="E189" s="114"/>
      <c r="F189" s="137">
        <f t="shared" si="199"/>
        <v>0</v>
      </c>
      <c r="G189" s="114"/>
      <c r="H189" s="137">
        <f t="shared" si="200"/>
        <v>0</v>
      </c>
      <c r="I189" s="114"/>
      <c r="J189" s="137">
        <f t="shared" si="201"/>
        <v>0</v>
      </c>
      <c r="K189" s="114"/>
      <c r="L189" s="120">
        <f t="shared" si="202"/>
        <v>0</v>
      </c>
      <c r="M189" s="120">
        <f t="shared" si="203"/>
        <v>0</v>
      </c>
      <c r="N189" s="117">
        <f t="shared" si="204"/>
        <v>0</v>
      </c>
      <c r="O189" s="117">
        <f t="shared" si="205"/>
        <v>0</v>
      </c>
      <c r="P189" s="117">
        <f t="shared" si="206"/>
        <v>0</v>
      </c>
      <c r="Q189" s="139">
        <f t="shared" si="207"/>
        <v>0</v>
      </c>
      <c r="R189" s="116"/>
      <c r="S189" s="115"/>
      <c r="T189" s="116"/>
      <c r="U189" s="115"/>
      <c r="V189" s="116"/>
      <c r="W189" s="115"/>
      <c r="X189" s="116"/>
      <c r="Y189" s="115">
        <f t="shared" si="208"/>
        <v>0</v>
      </c>
      <c r="Z189" s="115">
        <f t="shared" si="209"/>
        <v>0</v>
      </c>
      <c r="AA189" s="117">
        <f t="shared" si="210"/>
        <v>0</v>
      </c>
      <c r="AB189" s="117">
        <f t="shared" si="211"/>
        <v>0</v>
      </c>
      <c r="AC189" s="117">
        <f t="shared" si="212"/>
        <v>0</v>
      </c>
      <c r="AD189" s="138">
        <f t="shared" si="213"/>
        <v>0</v>
      </c>
      <c r="AE189" s="119"/>
      <c r="AF189" s="119"/>
      <c r="AG189" s="114"/>
      <c r="AH189" s="120">
        <f t="shared" si="214"/>
        <v>0</v>
      </c>
      <c r="AI189" s="119"/>
      <c r="AJ189" s="114"/>
      <c r="AK189" s="120">
        <f t="shared" si="215"/>
        <v>0</v>
      </c>
      <c r="AL189" s="119"/>
      <c r="AM189" s="114"/>
      <c r="AN189" s="115">
        <f t="shared" si="216"/>
        <v>0</v>
      </c>
      <c r="AO189" s="114"/>
      <c r="AP189" s="120">
        <f t="shared" si="217"/>
        <v>0</v>
      </c>
      <c r="AQ189" s="119">
        <v>0</v>
      </c>
      <c r="AR189" s="114">
        <v>0</v>
      </c>
      <c r="AS189" s="120">
        <f t="shared" si="218"/>
        <v>0</v>
      </c>
      <c r="AT189" s="120">
        <f t="shared" si="219"/>
        <v>0</v>
      </c>
      <c r="AU189" s="120">
        <f t="shared" si="220"/>
        <v>0</v>
      </c>
      <c r="AV189" s="120">
        <f t="shared" si="221"/>
        <v>0</v>
      </c>
      <c r="AW189" s="117">
        <f t="shared" si="222"/>
        <v>0</v>
      </c>
      <c r="AX189" s="121">
        <f t="shared" si="223"/>
        <v>0</v>
      </c>
      <c r="AY189" s="57"/>
      <c r="AZ189" s="57">
        <v>0</v>
      </c>
      <c r="BA189" s="58">
        <v>0</v>
      </c>
      <c r="BB189" s="57">
        <v>0</v>
      </c>
      <c r="BC189" s="110">
        <v>0</v>
      </c>
      <c r="BD189" s="111">
        <f t="shared" si="224"/>
        <v>0</v>
      </c>
      <c r="BE189" s="37">
        <f t="shared" si="225"/>
        <v>0</v>
      </c>
      <c r="BF189" s="142">
        <f t="shared" si="226"/>
        <v>0</v>
      </c>
      <c r="BG189" s="37">
        <f t="shared" si="227"/>
        <v>0</v>
      </c>
      <c r="BH189" s="37">
        <f t="shared" si="228"/>
        <v>0</v>
      </c>
      <c r="BI189" s="37">
        <f t="shared" si="229"/>
        <v>0</v>
      </c>
      <c r="BJ189" s="37">
        <f t="shared" si="230"/>
        <v>0</v>
      </c>
      <c r="BK189" s="37">
        <f t="shared" si="231"/>
        <v>0</v>
      </c>
      <c r="BL189" s="37">
        <f t="shared" si="232"/>
        <v>0</v>
      </c>
      <c r="BM189" s="37">
        <f t="shared" si="233"/>
        <v>0</v>
      </c>
      <c r="BN189" s="37">
        <f t="shared" si="234"/>
        <v>0</v>
      </c>
      <c r="BO189" s="37">
        <f t="shared" si="235"/>
        <v>0</v>
      </c>
      <c r="BP189" s="37">
        <f t="shared" si="236"/>
        <v>0</v>
      </c>
      <c r="BQ189" s="37">
        <f t="shared" si="237"/>
        <v>0</v>
      </c>
      <c r="BR189" s="37">
        <f t="shared" si="238"/>
        <v>0</v>
      </c>
      <c r="BS189" s="37">
        <f t="shared" si="239"/>
        <v>0</v>
      </c>
      <c r="BT189" s="37">
        <f t="shared" si="240"/>
        <v>0</v>
      </c>
      <c r="BU189" s="37">
        <f t="shared" si="241"/>
        <v>0</v>
      </c>
      <c r="BV189" s="37">
        <f t="shared" si="242"/>
        <v>0</v>
      </c>
      <c r="BW189" s="37">
        <f t="shared" si="243"/>
        <v>0</v>
      </c>
      <c r="BX189" s="37">
        <f t="shared" si="244"/>
        <v>0</v>
      </c>
      <c r="BY189" s="141">
        <f t="shared" si="245"/>
        <v>0</v>
      </c>
      <c r="BZ189" s="113">
        <f t="shared" si="246"/>
        <v>0</v>
      </c>
    </row>
    <row r="190" spans="1:78" ht="13.5">
      <c r="A190" s="118"/>
      <c r="B190" s="118"/>
      <c r="C190" s="114"/>
      <c r="D190" s="137">
        <f t="shared" si="198"/>
        <v>0</v>
      </c>
      <c r="E190" s="114"/>
      <c r="F190" s="137">
        <f t="shared" si="199"/>
        <v>0</v>
      </c>
      <c r="G190" s="114"/>
      <c r="H190" s="137">
        <f t="shared" si="200"/>
        <v>0</v>
      </c>
      <c r="I190" s="114"/>
      <c r="J190" s="137">
        <f t="shared" si="201"/>
        <v>0</v>
      </c>
      <c r="K190" s="114"/>
      <c r="L190" s="120">
        <f t="shared" si="202"/>
        <v>0</v>
      </c>
      <c r="M190" s="120">
        <f t="shared" si="203"/>
        <v>0</v>
      </c>
      <c r="N190" s="117">
        <f t="shared" si="204"/>
        <v>0</v>
      </c>
      <c r="O190" s="117">
        <f t="shared" si="205"/>
        <v>0</v>
      </c>
      <c r="P190" s="117">
        <f t="shared" si="206"/>
        <v>0</v>
      </c>
      <c r="Q190" s="139">
        <f t="shared" si="207"/>
        <v>0</v>
      </c>
      <c r="R190" s="116"/>
      <c r="S190" s="115"/>
      <c r="T190" s="116"/>
      <c r="U190" s="115"/>
      <c r="V190" s="116"/>
      <c r="W190" s="115"/>
      <c r="X190" s="116"/>
      <c r="Y190" s="115">
        <f t="shared" si="208"/>
        <v>0</v>
      </c>
      <c r="Z190" s="115">
        <f t="shared" si="209"/>
        <v>0</v>
      </c>
      <c r="AA190" s="117">
        <f t="shared" si="210"/>
        <v>0</v>
      </c>
      <c r="AB190" s="117">
        <f t="shared" si="211"/>
        <v>0</v>
      </c>
      <c r="AC190" s="117">
        <f t="shared" si="212"/>
        <v>0</v>
      </c>
      <c r="AD190" s="138">
        <f t="shared" si="213"/>
        <v>0</v>
      </c>
      <c r="AE190" s="119"/>
      <c r="AF190" s="119"/>
      <c r="AG190" s="114"/>
      <c r="AH190" s="120">
        <f t="shared" si="214"/>
        <v>0</v>
      </c>
      <c r="AI190" s="119"/>
      <c r="AJ190" s="114"/>
      <c r="AK190" s="120">
        <f t="shared" si="215"/>
        <v>0</v>
      </c>
      <c r="AL190" s="119"/>
      <c r="AM190" s="114"/>
      <c r="AN190" s="115">
        <f t="shared" si="216"/>
        <v>0</v>
      </c>
      <c r="AO190" s="114"/>
      <c r="AP190" s="120">
        <f t="shared" si="217"/>
        <v>0</v>
      </c>
      <c r="AQ190" s="119">
        <v>0</v>
      </c>
      <c r="AR190" s="114">
        <v>0</v>
      </c>
      <c r="AS190" s="120">
        <f t="shared" si="218"/>
        <v>0</v>
      </c>
      <c r="AT190" s="120">
        <f t="shared" si="219"/>
        <v>0</v>
      </c>
      <c r="AU190" s="120">
        <f t="shared" si="220"/>
        <v>0</v>
      </c>
      <c r="AV190" s="120">
        <f t="shared" si="221"/>
        <v>0</v>
      </c>
      <c r="AW190" s="117">
        <f t="shared" si="222"/>
        <v>0</v>
      </c>
      <c r="AX190" s="121">
        <f t="shared" si="223"/>
        <v>0</v>
      </c>
      <c r="AY190" s="57"/>
      <c r="AZ190" s="57">
        <v>0</v>
      </c>
      <c r="BA190" s="58">
        <v>0</v>
      </c>
      <c r="BB190" s="57">
        <v>0</v>
      </c>
      <c r="BC190" s="110">
        <v>0</v>
      </c>
      <c r="BD190" s="111">
        <f t="shared" si="224"/>
        <v>0</v>
      </c>
      <c r="BE190" s="37">
        <f t="shared" si="225"/>
        <v>0</v>
      </c>
      <c r="BF190" s="142">
        <f t="shared" si="226"/>
        <v>0</v>
      </c>
      <c r="BG190" s="37">
        <f t="shared" si="227"/>
        <v>0</v>
      </c>
      <c r="BH190" s="37">
        <f t="shared" si="228"/>
        <v>0</v>
      </c>
      <c r="BI190" s="37">
        <f t="shared" si="229"/>
        <v>0</v>
      </c>
      <c r="BJ190" s="37">
        <f t="shared" si="230"/>
        <v>0</v>
      </c>
      <c r="BK190" s="37">
        <f t="shared" si="231"/>
        <v>0</v>
      </c>
      <c r="BL190" s="37">
        <f t="shared" si="232"/>
        <v>0</v>
      </c>
      <c r="BM190" s="37">
        <f t="shared" si="233"/>
        <v>0</v>
      </c>
      <c r="BN190" s="37">
        <f t="shared" si="234"/>
        <v>0</v>
      </c>
      <c r="BO190" s="37">
        <f t="shared" si="235"/>
        <v>0</v>
      </c>
      <c r="BP190" s="37">
        <f t="shared" si="236"/>
        <v>0</v>
      </c>
      <c r="BQ190" s="37">
        <f t="shared" si="237"/>
        <v>0</v>
      </c>
      <c r="BR190" s="37">
        <f t="shared" si="238"/>
        <v>0</v>
      </c>
      <c r="BS190" s="37">
        <f t="shared" si="239"/>
        <v>0</v>
      </c>
      <c r="BT190" s="37">
        <f t="shared" si="240"/>
        <v>0</v>
      </c>
      <c r="BU190" s="37">
        <f t="shared" si="241"/>
        <v>0</v>
      </c>
      <c r="BV190" s="37">
        <f t="shared" si="242"/>
        <v>0</v>
      </c>
      <c r="BW190" s="37">
        <f t="shared" si="243"/>
        <v>0</v>
      </c>
      <c r="BX190" s="37">
        <f t="shared" si="244"/>
        <v>0</v>
      </c>
      <c r="BY190" s="141">
        <f t="shared" si="245"/>
        <v>0</v>
      </c>
      <c r="BZ190" s="113">
        <f t="shared" si="246"/>
        <v>0</v>
      </c>
    </row>
    <row r="191" spans="1:78" ht="13.5">
      <c r="A191" s="118"/>
      <c r="B191" s="118"/>
      <c r="C191" s="114"/>
      <c r="D191" s="137">
        <f t="shared" si="198"/>
        <v>0</v>
      </c>
      <c r="E191" s="114"/>
      <c r="F191" s="137">
        <f t="shared" si="199"/>
        <v>0</v>
      </c>
      <c r="G191" s="114"/>
      <c r="H191" s="137">
        <f t="shared" si="200"/>
        <v>0</v>
      </c>
      <c r="I191" s="114"/>
      <c r="J191" s="137">
        <f t="shared" si="201"/>
        <v>0</v>
      </c>
      <c r="K191" s="114"/>
      <c r="L191" s="120">
        <f t="shared" si="202"/>
        <v>0</v>
      </c>
      <c r="M191" s="120">
        <f t="shared" si="203"/>
        <v>0</v>
      </c>
      <c r="N191" s="117">
        <f t="shared" si="204"/>
        <v>0</v>
      </c>
      <c r="O191" s="117">
        <f t="shared" si="205"/>
        <v>0</v>
      </c>
      <c r="P191" s="117">
        <f t="shared" si="206"/>
        <v>0</v>
      </c>
      <c r="Q191" s="139">
        <f t="shared" si="207"/>
        <v>0</v>
      </c>
      <c r="R191" s="116"/>
      <c r="S191" s="115"/>
      <c r="T191" s="116"/>
      <c r="U191" s="115"/>
      <c r="V191" s="116"/>
      <c r="W191" s="115"/>
      <c r="X191" s="116"/>
      <c r="Y191" s="115">
        <f t="shared" si="208"/>
        <v>0</v>
      </c>
      <c r="Z191" s="115">
        <f t="shared" si="209"/>
        <v>0</v>
      </c>
      <c r="AA191" s="117">
        <f t="shared" si="210"/>
        <v>0</v>
      </c>
      <c r="AB191" s="117">
        <f t="shared" si="211"/>
        <v>0</v>
      </c>
      <c r="AC191" s="117">
        <f t="shared" si="212"/>
        <v>0</v>
      </c>
      <c r="AD191" s="138">
        <f t="shared" si="213"/>
        <v>0</v>
      </c>
      <c r="AE191" s="119"/>
      <c r="AF191" s="119"/>
      <c r="AG191" s="114"/>
      <c r="AH191" s="120">
        <f t="shared" si="214"/>
        <v>0</v>
      </c>
      <c r="AI191" s="119"/>
      <c r="AJ191" s="114"/>
      <c r="AK191" s="120">
        <f t="shared" si="215"/>
        <v>0</v>
      </c>
      <c r="AL191" s="119"/>
      <c r="AM191" s="114"/>
      <c r="AN191" s="115">
        <f t="shared" si="216"/>
        <v>0</v>
      </c>
      <c r="AO191" s="114"/>
      <c r="AP191" s="120">
        <f t="shared" si="217"/>
        <v>0</v>
      </c>
      <c r="AQ191" s="119">
        <v>0</v>
      </c>
      <c r="AR191" s="114">
        <v>0</v>
      </c>
      <c r="AS191" s="120">
        <f t="shared" si="218"/>
        <v>0</v>
      </c>
      <c r="AT191" s="120">
        <f t="shared" si="219"/>
        <v>0</v>
      </c>
      <c r="AU191" s="120">
        <f t="shared" si="220"/>
        <v>0</v>
      </c>
      <c r="AV191" s="120">
        <f t="shared" si="221"/>
        <v>0</v>
      </c>
      <c r="AW191" s="117">
        <f t="shared" si="222"/>
        <v>0</v>
      </c>
      <c r="AX191" s="121">
        <f t="shared" si="223"/>
        <v>0</v>
      </c>
      <c r="AY191" s="57"/>
      <c r="AZ191" s="57">
        <v>0</v>
      </c>
      <c r="BA191" s="58">
        <v>0</v>
      </c>
      <c r="BB191" s="57">
        <v>0</v>
      </c>
      <c r="BC191" s="110">
        <v>0</v>
      </c>
      <c r="BD191" s="111">
        <f t="shared" si="224"/>
        <v>0</v>
      </c>
      <c r="BE191" s="37">
        <f t="shared" si="225"/>
        <v>0</v>
      </c>
      <c r="BF191" s="142">
        <f t="shared" si="226"/>
        <v>0</v>
      </c>
      <c r="BG191" s="37">
        <f t="shared" si="227"/>
        <v>0</v>
      </c>
      <c r="BH191" s="37">
        <f t="shared" si="228"/>
        <v>0</v>
      </c>
      <c r="BI191" s="37">
        <f t="shared" si="229"/>
        <v>0</v>
      </c>
      <c r="BJ191" s="37">
        <f t="shared" si="230"/>
        <v>0</v>
      </c>
      <c r="BK191" s="37">
        <f t="shared" si="231"/>
        <v>0</v>
      </c>
      <c r="BL191" s="37">
        <f t="shared" si="232"/>
        <v>0</v>
      </c>
      <c r="BM191" s="37">
        <f t="shared" si="233"/>
        <v>0</v>
      </c>
      <c r="BN191" s="37">
        <f t="shared" si="234"/>
        <v>0</v>
      </c>
      <c r="BO191" s="37">
        <f t="shared" si="235"/>
        <v>0</v>
      </c>
      <c r="BP191" s="37">
        <f t="shared" si="236"/>
        <v>0</v>
      </c>
      <c r="BQ191" s="37">
        <f t="shared" si="237"/>
        <v>0</v>
      </c>
      <c r="BR191" s="37">
        <f t="shared" si="238"/>
        <v>0</v>
      </c>
      <c r="BS191" s="37">
        <f t="shared" si="239"/>
        <v>0</v>
      </c>
      <c r="BT191" s="37">
        <f t="shared" si="240"/>
        <v>0</v>
      </c>
      <c r="BU191" s="37">
        <f t="shared" si="241"/>
        <v>0</v>
      </c>
      <c r="BV191" s="37">
        <f t="shared" si="242"/>
        <v>0</v>
      </c>
      <c r="BW191" s="37">
        <f t="shared" si="243"/>
        <v>0</v>
      </c>
      <c r="BX191" s="37">
        <f t="shared" si="244"/>
        <v>0</v>
      </c>
      <c r="BY191" s="141">
        <f t="shared" si="245"/>
        <v>0</v>
      </c>
      <c r="BZ191" s="113">
        <f t="shared" si="246"/>
        <v>0</v>
      </c>
    </row>
    <row r="192" spans="1:78" ht="13.5">
      <c r="A192" s="118"/>
      <c r="B192" s="118"/>
      <c r="C192" s="114"/>
      <c r="D192" s="137">
        <f t="shared" si="198"/>
        <v>0</v>
      </c>
      <c r="E192" s="114"/>
      <c r="F192" s="137">
        <f t="shared" si="199"/>
        <v>0</v>
      </c>
      <c r="G192" s="114"/>
      <c r="H192" s="137">
        <f t="shared" si="200"/>
        <v>0</v>
      </c>
      <c r="I192" s="114"/>
      <c r="J192" s="137">
        <f t="shared" si="201"/>
        <v>0</v>
      </c>
      <c r="K192" s="114"/>
      <c r="L192" s="120">
        <f t="shared" si="202"/>
        <v>0</v>
      </c>
      <c r="M192" s="120">
        <f t="shared" si="203"/>
        <v>0</v>
      </c>
      <c r="N192" s="117">
        <f t="shared" si="204"/>
        <v>0</v>
      </c>
      <c r="O192" s="117">
        <f t="shared" si="205"/>
        <v>0</v>
      </c>
      <c r="P192" s="117">
        <f t="shared" si="206"/>
        <v>0</v>
      </c>
      <c r="Q192" s="139">
        <f t="shared" si="207"/>
        <v>0</v>
      </c>
      <c r="R192" s="116"/>
      <c r="S192" s="115"/>
      <c r="T192" s="116"/>
      <c r="U192" s="115"/>
      <c r="V192" s="116"/>
      <c r="W192" s="115"/>
      <c r="X192" s="116"/>
      <c r="Y192" s="115">
        <f t="shared" si="208"/>
        <v>0</v>
      </c>
      <c r="Z192" s="115">
        <f t="shared" si="209"/>
        <v>0</v>
      </c>
      <c r="AA192" s="117">
        <f t="shared" si="210"/>
        <v>0</v>
      </c>
      <c r="AB192" s="117">
        <f t="shared" si="211"/>
        <v>0</v>
      </c>
      <c r="AC192" s="117">
        <f t="shared" si="212"/>
        <v>0</v>
      </c>
      <c r="AD192" s="138">
        <f t="shared" si="213"/>
        <v>0</v>
      </c>
      <c r="AE192" s="119"/>
      <c r="AF192" s="119"/>
      <c r="AG192" s="114"/>
      <c r="AH192" s="120">
        <f t="shared" si="214"/>
        <v>0</v>
      </c>
      <c r="AI192" s="119"/>
      <c r="AJ192" s="114"/>
      <c r="AK192" s="120">
        <f t="shared" si="215"/>
        <v>0</v>
      </c>
      <c r="AL192" s="119"/>
      <c r="AM192" s="114"/>
      <c r="AN192" s="115">
        <f t="shared" si="216"/>
        <v>0</v>
      </c>
      <c r="AO192" s="114"/>
      <c r="AP192" s="120">
        <f t="shared" si="217"/>
        <v>0</v>
      </c>
      <c r="AQ192" s="119">
        <v>0</v>
      </c>
      <c r="AR192" s="114">
        <v>0</v>
      </c>
      <c r="AS192" s="120">
        <f t="shared" si="218"/>
        <v>0</v>
      </c>
      <c r="AT192" s="120">
        <f t="shared" si="219"/>
        <v>0</v>
      </c>
      <c r="AU192" s="120">
        <f t="shared" si="220"/>
        <v>0</v>
      </c>
      <c r="AV192" s="120">
        <f t="shared" si="221"/>
        <v>0</v>
      </c>
      <c r="AW192" s="117">
        <f t="shared" si="222"/>
        <v>0</v>
      </c>
      <c r="AX192" s="121">
        <f t="shared" si="223"/>
        <v>0</v>
      </c>
      <c r="AY192" s="57"/>
      <c r="AZ192" s="57">
        <v>0</v>
      </c>
      <c r="BA192" s="58">
        <v>0</v>
      </c>
      <c r="BB192" s="57">
        <v>0</v>
      </c>
      <c r="BC192" s="110">
        <v>0</v>
      </c>
      <c r="BD192" s="111">
        <f t="shared" si="224"/>
        <v>0</v>
      </c>
      <c r="BE192" s="37">
        <f t="shared" si="225"/>
        <v>0</v>
      </c>
      <c r="BF192" s="142">
        <f t="shared" si="226"/>
        <v>0</v>
      </c>
      <c r="BG192" s="37">
        <f t="shared" si="227"/>
        <v>0</v>
      </c>
      <c r="BH192" s="37">
        <f t="shared" si="228"/>
        <v>0</v>
      </c>
      <c r="BI192" s="37">
        <f t="shared" si="229"/>
        <v>0</v>
      </c>
      <c r="BJ192" s="37">
        <f t="shared" si="230"/>
        <v>0</v>
      </c>
      <c r="BK192" s="37">
        <f t="shared" si="231"/>
        <v>0</v>
      </c>
      <c r="BL192" s="37">
        <f t="shared" si="232"/>
        <v>0</v>
      </c>
      <c r="BM192" s="37">
        <f t="shared" si="233"/>
        <v>0</v>
      </c>
      <c r="BN192" s="37">
        <f t="shared" si="234"/>
        <v>0</v>
      </c>
      <c r="BO192" s="37">
        <f t="shared" si="235"/>
        <v>0</v>
      </c>
      <c r="BP192" s="37">
        <f t="shared" si="236"/>
        <v>0</v>
      </c>
      <c r="BQ192" s="37">
        <f t="shared" si="237"/>
        <v>0</v>
      </c>
      <c r="BR192" s="37">
        <f t="shared" si="238"/>
        <v>0</v>
      </c>
      <c r="BS192" s="37">
        <f t="shared" si="239"/>
        <v>0</v>
      </c>
      <c r="BT192" s="37">
        <f t="shared" si="240"/>
        <v>0</v>
      </c>
      <c r="BU192" s="37">
        <f t="shared" si="241"/>
        <v>0</v>
      </c>
      <c r="BV192" s="37">
        <f t="shared" si="242"/>
        <v>0</v>
      </c>
      <c r="BW192" s="37">
        <f t="shared" si="243"/>
        <v>0</v>
      </c>
      <c r="BX192" s="37">
        <f t="shared" si="244"/>
        <v>0</v>
      </c>
      <c r="BY192" s="141">
        <f t="shared" si="245"/>
        <v>0</v>
      </c>
      <c r="BZ192" s="113">
        <f t="shared" si="246"/>
        <v>0</v>
      </c>
    </row>
    <row r="193" spans="1:78" ht="13.5">
      <c r="A193" s="118"/>
      <c r="B193" s="118"/>
      <c r="C193" s="114"/>
      <c r="D193" s="137">
        <f t="shared" si="198"/>
        <v>0</v>
      </c>
      <c r="E193" s="114"/>
      <c r="F193" s="137">
        <f t="shared" si="199"/>
        <v>0</v>
      </c>
      <c r="G193" s="114"/>
      <c r="H193" s="137">
        <f t="shared" si="200"/>
        <v>0</v>
      </c>
      <c r="I193" s="114"/>
      <c r="J193" s="137">
        <f t="shared" si="201"/>
        <v>0</v>
      </c>
      <c r="K193" s="114"/>
      <c r="L193" s="120">
        <f t="shared" si="202"/>
        <v>0</v>
      </c>
      <c r="M193" s="120">
        <f t="shared" si="203"/>
        <v>0</v>
      </c>
      <c r="N193" s="117">
        <f t="shared" si="204"/>
        <v>0</v>
      </c>
      <c r="O193" s="117">
        <f t="shared" si="205"/>
        <v>0</v>
      </c>
      <c r="P193" s="117">
        <f t="shared" si="206"/>
        <v>0</v>
      </c>
      <c r="Q193" s="139">
        <f t="shared" si="207"/>
        <v>0</v>
      </c>
      <c r="R193" s="116"/>
      <c r="S193" s="115"/>
      <c r="T193" s="116"/>
      <c r="U193" s="115"/>
      <c r="V193" s="116"/>
      <c r="W193" s="115"/>
      <c r="X193" s="116"/>
      <c r="Y193" s="115">
        <f t="shared" si="208"/>
        <v>0</v>
      </c>
      <c r="Z193" s="115">
        <f t="shared" si="209"/>
        <v>0</v>
      </c>
      <c r="AA193" s="117">
        <f t="shared" si="210"/>
        <v>0</v>
      </c>
      <c r="AB193" s="117">
        <f t="shared" si="211"/>
        <v>0</v>
      </c>
      <c r="AC193" s="117">
        <f t="shared" si="212"/>
        <v>0</v>
      </c>
      <c r="AD193" s="138">
        <f t="shared" si="213"/>
        <v>0</v>
      </c>
      <c r="AE193" s="119"/>
      <c r="AF193" s="119"/>
      <c r="AG193" s="114"/>
      <c r="AH193" s="120">
        <f t="shared" si="214"/>
        <v>0</v>
      </c>
      <c r="AI193" s="119"/>
      <c r="AJ193" s="114"/>
      <c r="AK193" s="120">
        <f t="shared" si="215"/>
        <v>0</v>
      </c>
      <c r="AL193" s="119"/>
      <c r="AM193" s="114"/>
      <c r="AN193" s="115">
        <f t="shared" si="216"/>
        <v>0</v>
      </c>
      <c r="AO193" s="114"/>
      <c r="AP193" s="120">
        <f t="shared" si="217"/>
        <v>0</v>
      </c>
      <c r="AQ193" s="119">
        <v>0</v>
      </c>
      <c r="AR193" s="114">
        <v>0</v>
      </c>
      <c r="AS193" s="120">
        <f t="shared" si="218"/>
        <v>0</v>
      </c>
      <c r="AT193" s="120">
        <f t="shared" si="219"/>
        <v>0</v>
      </c>
      <c r="AU193" s="120">
        <f t="shared" si="220"/>
        <v>0</v>
      </c>
      <c r="AV193" s="120">
        <f t="shared" si="221"/>
        <v>0</v>
      </c>
      <c r="AW193" s="117">
        <f t="shared" si="222"/>
        <v>0</v>
      </c>
      <c r="AX193" s="121">
        <f t="shared" si="223"/>
        <v>0</v>
      </c>
      <c r="AY193" s="57"/>
      <c r="AZ193" s="57">
        <v>0</v>
      </c>
      <c r="BA193" s="58">
        <v>0</v>
      </c>
      <c r="BB193" s="57">
        <v>0</v>
      </c>
      <c r="BC193" s="110">
        <v>0</v>
      </c>
      <c r="BD193" s="111">
        <f t="shared" si="224"/>
        <v>0</v>
      </c>
      <c r="BE193" s="37">
        <f t="shared" si="225"/>
        <v>0</v>
      </c>
      <c r="BF193" s="142">
        <f t="shared" si="226"/>
        <v>0</v>
      </c>
      <c r="BG193" s="37">
        <f t="shared" si="227"/>
        <v>0</v>
      </c>
      <c r="BH193" s="37">
        <f t="shared" si="228"/>
        <v>0</v>
      </c>
      <c r="BI193" s="37">
        <f t="shared" si="229"/>
        <v>0</v>
      </c>
      <c r="BJ193" s="37">
        <f t="shared" si="230"/>
        <v>0</v>
      </c>
      <c r="BK193" s="37">
        <f t="shared" si="231"/>
        <v>0</v>
      </c>
      <c r="BL193" s="37">
        <f t="shared" si="232"/>
        <v>0</v>
      </c>
      <c r="BM193" s="37">
        <f t="shared" si="233"/>
        <v>0</v>
      </c>
      <c r="BN193" s="37">
        <f t="shared" si="234"/>
        <v>0</v>
      </c>
      <c r="BO193" s="37">
        <f t="shared" si="235"/>
        <v>0</v>
      </c>
      <c r="BP193" s="37">
        <f t="shared" si="236"/>
        <v>0</v>
      </c>
      <c r="BQ193" s="37">
        <f t="shared" si="237"/>
        <v>0</v>
      </c>
      <c r="BR193" s="37">
        <f t="shared" si="238"/>
        <v>0</v>
      </c>
      <c r="BS193" s="37">
        <f t="shared" si="239"/>
        <v>0</v>
      </c>
      <c r="BT193" s="37">
        <f t="shared" si="240"/>
        <v>0</v>
      </c>
      <c r="BU193" s="37">
        <f t="shared" si="241"/>
        <v>0</v>
      </c>
      <c r="BV193" s="37">
        <f t="shared" si="242"/>
        <v>0</v>
      </c>
      <c r="BW193" s="37">
        <f t="shared" si="243"/>
        <v>0</v>
      </c>
      <c r="BX193" s="37">
        <f t="shared" si="244"/>
        <v>0</v>
      </c>
      <c r="BY193" s="141">
        <f t="shared" si="245"/>
        <v>0</v>
      </c>
      <c r="BZ193" s="113">
        <f t="shared" si="246"/>
        <v>0</v>
      </c>
    </row>
    <row r="194" spans="1:78" ht="13.5">
      <c r="A194" s="118"/>
      <c r="B194" s="118"/>
      <c r="C194" s="114"/>
      <c r="D194" s="137">
        <f t="shared" si="198"/>
        <v>0</v>
      </c>
      <c r="E194" s="114"/>
      <c r="F194" s="137">
        <f t="shared" si="199"/>
        <v>0</v>
      </c>
      <c r="G194" s="114"/>
      <c r="H194" s="137">
        <f t="shared" si="200"/>
        <v>0</v>
      </c>
      <c r="I194" s="114"/>
      <c r="J194" s="137">
        <f t="shared" si="201"/>
        <v>0</v>
      </c>
      <c r="K194" s="114"/>
      <c r="L194" s="120">
        <f t="shared" si="202"/>
        <v>0</v>
      </c>
      <c r="M194" s="120">
        <f t="shared" si="203"/>
        <v>0</v>
      </c>
      <c r="N194" s="117">
        <f t="shared" si="204"/>
        <v>0</v>
      </c>
      <c r="O194" s="117">
        <f t="shared" si="205"/>
        <v>0</v>
      </c>
      <c r="P194" s="117">
        <f t="shared" si="206"/>
        <v>0</v>
      </c>
      <c r="Q194" s="139">
        <f t="shared" si="207"/>
        <v>0</v>
      </c>
      <c r="R194" s="116"/>
      <c r="S194" s="115"/>
      <c r="T194" s="116"/>
      <c r="U194" s="115"/>
      <c r="V194" s="116"/>
      <c r="W194" s="115"/>
      <c r="X194" s="116"/>
      <c r="Y194" s="115">
        <f t="shared" si="208"/>
        <v>0</v>
      </c>
      <c r="Z194" s="115">
        <f t="shared" si="209"/>
        <v>0</v>
      </c>
      <c r="AA194" s="117">
        <f t="shared" si="210"/>
        <v>0</v>
      </c>
      <c r="AB194" s="117">
        <f t="shared" si="211"/>
        <v>0</v>
      </c>
      <c r="AC194" s="117">
        <f t="shared" si="212"/>
        <v>0</v>
      </c>
      <c r="AD194" s="138">
        <f t="shared" si="213"/>
        <v>0</v>
      </c>
      <c r="AE194" s="119"/>
      <c r="AF194" s="119"/>
      <c r="AG194" s="114"/>
      <c r="AH194" s="120">
        <f t="shared" si="214"/>
        <v>0</v>
      </c>
      <c r="AI194" s="119"/>
      <c r="AJ194" s="114"/>
      <c r="AK194" s="120">
        <f t="shared" si="215"/>
        <v>0</v>
      </c>
      <c r="AL194" s="119"/>
      <c r="AM194" s="114"/>
      <c r="AN194" s="115">
        <f t="shared" si="216"/>
        <v>0</v>
      </c>
      <c r="AO194" s="114"/>
      <c r="AP194" s="120">
        <f t="shared" si="217"/>
        <v>0</v>
      </c>
      <c r="AQ194" s="119">
        <v>0</v>
      </c>
      <c r="AR194" s="114">
        <v>0</v>
      </c>
      <c r="AS194" s="120">
        <f t="shared" si="218"/>
        <v>0</v>
      </c>
      <c r="AT194" s="120">
        <f t="shared" si="219"/>
        <v>0</v>
      </c>
      <c r="AU194" s="120">
        <f t="shared" si="220"/>
        <v>0</v>
      </c>
      <c r="AV194" s="120">
        <f t="shared" si="221"/>
        <v>0</v>
      </c>
      <c r="AW194" s="117">
        <f t="shared" si="222"/>
        <v>0</v>
      </c>
      <c r="AX194" s="121">
        <f t="shared" si="223"/>
        <v>0</v>
      </c>
      <c r="AY194" s="57"/>
      <c r="AZ194" s="57">
        <v>0</v>
      </c>
      <c r="BA194" s="58">
        <v>0</v>
      </c>
      <c r="BB194" s="57">
        <v>0</v>
      </c>
      <c r="BC194" s="110">
        <v>0</v>
      </c>
      <c r="BD194" s="111">
        <f t="shared" si="224"/>
        <v>0</v>
      </c>
      <c r="BE194" s="37">
        <f t="shared" si="225"/>
        <v>0</v>
      </c>
      <c r="BF194" s="142">
        <f t="shared" si="226"/>
        <v>0</v>
      </c>
      <c r="BG194" s="37">
        <f t="shared" si="227"/>
        <v>0</v>
      </c>
      <c r="BH194" s="37">
        <f t="shared" si="228"/>
        <v>0</v>
      </c>
      <c r="BI194" s="37">
        <f t="shared" si="229"/>
        <v>0</v>
      </c>
      <c r="BJ194" s="37">
        <f t="shared" si="230"/>
        <v>0</v>
      </c>
      <c r="BK194" s="37">
        <f t="shared" si="231"/>
        <v>0</v>
      </c>
      <c r="BL194" s="37">
        <f t="shared" si="232"/>
        <v>0</v>
      </c>
      <c r="BM194" s="37">
        <f t="shared" si="233"/>
        <v>0</v>
      </c>
      <c r="BN194" s="37">
        <f t="shared" si="234"/>
        <v>0</v>
      </c>
      <c r="BO194" s="37">
        <f t="shared" si="235"/>
        <v>0</v>
      </c>
      <c r="BP194" s="37">
        <f t="shared" si="236"/>
        <v>0</v>
      </c>
      <c r="BQ194" s="37">
        <f t="shared" si="237"/>
        <v>0</v>
      </c>
      <c r="BR194" s="37">
        <f t="shared" si="238"/>
        <v>0</v>
      </c>
      <c r="BS194" s="37">
        <f t="shared" si="239"/>
        <v>0</v>
      </c>
      <c r="BT194" s="37">
        <f t="shared" si="240"/>
        <v>0</v>
      </c>
      <c r="BU194" s="37">
        <f t="shared" si="241"/>
        <v>0</v>
      </c>
      <c r="BV194" s="37">
        <f t="shared" si="242"/>
        <v>0</v>
      </c>
      <c r="BW194" s="37">
        <f t="shared" si="243"/>
        <v>0</v>
      </c>
      <c r="BX194" s="37">
        <f t="shared" si="244"/>
        <v>0</v>
      </c>
      <c r="BY194" s="141">
        <f t="shared" si="245"/>
        <v>0</v>
      </c>
      <c r="BZ194" s="113">
        <f t="shared" si="246"/>
        <v>0</v>
      </c>
    </row>
    <row r="195" spans="1:78" ht="13.5">
      <c r="A195" s="118"/>
      <c r="B195" s="118"/>
      <c r="C195" s="114"/>
      <c r="D195" s="137">
        <f t="shared" si="198"/>
        <v>0</v>
      </c>
      <c r="E195" s="114"/>
      <c r="F195" s="137">
        <f t="shared" si="199"/>
        <v>0</v>
      </c>
      <c r="G195" s="114"/>
      <c r="H195" s="137">
        <f t="shared" si="200"/>
        <v>0</v>
      </c>
      <c r="I195" s="114"/>
      <c r="J195" s="137">
        <f t="shared" si="201"/>
        <v>0</v>
      </c>
      <c r="K195" s="114"/>
      <c r="L195" s="120">
        <f t="shared" si="202"/>
        <v>0</v>
      </c>
      <c r="M195" s="120">
        <f t="shared" si="203"/>
        <v>0</v>
      </c>
      <c r="N195" s="117">
        <f t="shared" si="204"/>
        <v>0</v>
      </c>
      <c r="O195" s="117">
        <f t="shared" si="205"/>
        <v>0</v>
      </c>
      <c r="P195" s="117">
        <f t="shared" si="206"/>
        <v>0</v>
      </c>
      <c r="Q195" s="139">
        <f t="shared" si="207"/>
        <v>0</v>
      </c>
      <c r="R195" s="116"/>
      <c r="S195" s="115"/>
      <c r="T195" s="116"/>
      <c r="U195" s="115"/>
      <c r="V195" s="116"/>
      <c r="W195" s="115"/>
      <c r="X195" s="116"/>
      <c r="Y195" s="115">
        <f t="shared" si="208"/>
        <v>0</v>
      </c>
      <c r="Z195" s="115">
        <f t="shared" si="209"/>
        <v>0</v>
      </c>
      <c r="AA195" s="117">
        <f t="shared" si="210"/>
        <v>0</v>
      </c>
      <c r="AB195" s="117">
        <f t="shared" si="211"/>
        <v>0</v>
      </c>
      <c r="AC195" s="117">
        <f t="shared" si="212"/>
        <v>0</v>
      </c>
      <c r="AD195" s="138">
        <f t="shared" si="213"/>
        <v>0</v>
      </c>
      <c r="AE195" s="119"/>
      <c r="AF195" s="119"/>
      <c r="AG195" s="114"/>
      <c r="AH195" s="120">
        <f t="shared" si="214"/>
        <v>0</v>
      </c>
      <c r="AI195" s="119"/>
      <c r="AJ195" s="114"/>
      <c r="AK195" s="120">
        <f t="shared" si="215"/>
        <v>0</v>
      </c>
      <c r="AL195" s="119"/>
      <c r="AM195" s="114"/>
      <c r="AN195" s="115">
        <f t="shared" si="216"/>
        <v>0</v>
      </c>
      <c r="AO195" s="114"/>
      <c r="AP195" s="120">
        <f t="shared" si="217"/>
        <v>0</v>
      </c>
      <c r="AQ195" s="119">
        <v>0</v>
      </c>
      <c r="AR195" s="114">
        <v>0</v>
      </c>
      <c r="AS195" s="120">
        <f t="shared" si="218"/>
        <v>0</v>
      </c>
      <c r="AT195" s="120">
        <f t="shared" si="219"/>
        <v>0</v>
      </c>
      <c r="AU195" s="120">
        <f t="shared" si="220"/>
        <v>0</v>
      </c>
      <c r="AV195" s="120">
        <f t="shared" si="221"/>
        <v>0</v>
      </c>
      <c r="AW195" s="117">
        <f t="shared" si="222"/>
        <v>0</v>
      </c>
      <c r="AX195" s="121">
        <f t="shared" si="223"/>
        <v>0</v>
      </c>
      <c r="AY195" s="57"/>
      <c r="AZ195" s="57">
        <v>0</v>
      </c>
      <c r="BA195" s="58">
        <v>0</v>
      </c>
      <c r="BB195" s="57">
        <v>0</v>
      </c>
      <c r="BC195" s="110">
        <v>0</v>
      </c>
      <c r="BD195" s="111">
        <f t="shared" si="224"/>
        <v>0</v>
      </c>
      <c r="BE195" s="37">
        <f t="shared" si="225"/>
        <v>0</v>
      </c>
      <c r="BF195" s="142">
        <f t="shared" si="226"/>
        <v>0</v>
      </c>
      <c r="BG195" s="37">
        <f t="shared" si="227"/>
        <v>0</v>
      </c>
      <c r="BH195" s="37">
        <f t="shared" si="228"/>
        <v>0</v>
      </c>
      <c r="BI195" s="37">
        <f t="shared" si="229"/>
        <v>0</v>
      </c>
      <c r="BJ195" s="37">
        <f t="shared" si="230"/>
        <v>0</v>
      </c>
      <c r="BK195" s="37">
        <f t="shared" si="231"/>
        <v>0</v>
      </c>
      <c r="BL195" s="37">
        <f t="shared" si="232"/>
        <v>0</v>
      </c>
      <c r="BM195" s="37">
        <f t="shared" si="233"/>
        <v>0</v>
      </c>
      <c r="BN195" s="37">
        <f t="shared" si="234"/>
        <v>0</v>
      </c>
      <c r="BO195" s="37">
        <f t="shared" si="235"/>
        <v>0</v>
      </c>
      <c r="BP195" s="37">
        <f t="shared" si="236"/>
        <v>0</v>
      </c>
      <c r="BQ195" s="37">
        <f t="shared" si="237"/>
        <v>0</v>
      </c>
      <c r="BR195" s="37">
        <f t="shared" si="238"/>
        <v>0</v>
      </c>
      <c r="BS195" s="37">
        <f t="shared" si="239"/>
        <v>0</v>
      </c>
      <c r="BT195" s="37">
        <f t="shared" si="240"/>
        <v>0</v>
      </c>
      <c r="BU195" s="37">
        <f t="shared" si="241"/>
        <v>0</v>
      </c>
      <c r="BV195" s="37">
        <f t="shared" si="242"/>
        <v>0</v>
      </c>
      <c r="BW195" s="37">
        <f t="shared" si="243"/>
        <v>0</v>
      </c>
      <c r="BX195" s="37">
        <f t="shared" si="244"/>
        <v>0</v>
      </c>
      <c r="BY195" s="141">
        <f t="shared" si="245"/>
        <v>0</v>
      </c>
      <c r="BZ195" s="113">
        <f t="shared" si="246"/>
        <v>0</v>
      </c>
    </row>
    <row r="196" spans="1:78" ht="13.5">
      <c r="A196" s="118"/>
      <c r="B196" s="118"/>
      <c r="C196" s="114"/>
      <c r="D196" s="137">
        <f t="shared" si="198"/>
        <v>0</v>
      </c>
      <c r="E196" s="114"/>
      <c r="F196" s="137">
        <f t="shared" si="199"/>
        <v>0</v>
      </c>
      <c r="G196" s="114"/>
      <c r="H196" s="137">
        <f t="shared" si="200"/>
        <v>0</v>
      </c>
      <c r="I196" s="114"/>
      <c r="J196" s="137">
        <f t="shared" si="201"/>
        <v>0</v>
      </c>
      <c r="K196" s="114"/>
      <c r="L196" s="120">
        <f t="shared" si="202"/>
        <v>0</v>
      </c>
      <c r="M196" s="120">
        <f t="shared" si="203"/>
        <v>0</v>
      </c>
      <c r="N196" s="117">
        <f t="shared" si="204"/>
        <v>0</v>
      </c>
      <c r="O196" s="117">
        <f t="shared" si="205"/>
        <v>0</v>
      </c>
      <c r="P196" s="117">
        <f t="shared" si="206"/>
        <v>0</v>
      </c>
      <c r="Q196" s="139">
        <f t="shared" si="207"/>
        <v>0</v>
      </c>
      <c r="R196" s="116"/>
      <c r="S196" s="115"/>
      <c r="T196" s="116"/>
      <c r="U196" s="115"/>
      <c r="V196" s="116"/>
      <c r="W196" s="115"/>
      <c r="X196" s="116"/>
      <c r="Y196" s="115">
        <f t="shared" si="208"/>
        <v>0</v>
      </c>
      <c r="Z196" s="115">
        <f t="shared" si="209"/>
        <v>0</v>
      </c>
      <c r="AA196" s="117">
        <f t="shared" si="210"/>
        <v>0</v>
      </c>
      <c r="AB196" s="117">
        <f t="shared" si="211"/>
        <v>0</v>
      </c>
      <c r="AC196" s="117">
        <f t="shared" si="212"/>
        <v>0</v>
      </c>
      <c r="AD196" s="138">
        <f t="shared" si="213"/>
        <v>0</v>
      </c>
      <c r="AE196" s="119"/>
      <c r="AF196" s="119"/>
      <c r="AG196" s="114"/>
      <c r="AH196" s="120">
        <f t="shared" si="214"/>
        <v>0</v>
      </c>
      <c r="AI196" s="119"/>
      <c r="AJ196" s="114"/>
      <c r="AK196" s="120">
        <f t="shared" si="215"/>
        <v>0</v>
      </c>
      <c r="AL196" s="119"/>
      <c r="AM196" s="114"/>
      <c r="AN196" s="115">
        <f t="shared" si="216"/>
        <v>0</v>
      </c>
      <c r="AO196" s="114"/>
      <c r="AP196" s="120">
        <f t="shared" si="217"/>
        <v>0</v>
      </c>
      <c r="AQ196" s="119">
        <v>0</v>
      </c>
      <c r="AR196" s="114">
        <v>0</v>
      </c>
      <c r="AS196" s="120">
        <f t="shared" si="218"/>
        <v>0</v>
      </c>
      <c r="AT196" s="120">
        <f t="shared" si="219"/>
        <v>0</v>
      </c>
      <c r="AU196" s="120">
        <f t="shared" si="220"/>
        <v>0</v>
      </c>
      <c r="AV196" s="120">
        <f t="shared" si="221"/>
        <v>0</v>
      </c>
      <c r="AW196" s="117">
        <f t="shared" si="222"/>
        <v>0</v>
      </c>
      <c r="AX196" s="121">
        <f t="shared" si="223"/>
        <v>0</v>
      </c>
      <c r="AY196" s="57"/>
      <c r="AZ196" s="57">
        <v>0</v>
      </c>
      <c r="BA196" s="58">
        <v>0</v>
      </c>
      <c r="BB196" s="57">
        <v>0</v>
      </c>
      <c r="BC196" s="110">
        <v>0</v>
      </c>
      <c r="BD196" s="111">
        <f t="shared" si="224"/>
        <v>0</v>
      </c>
      <c r="BE196" s="37">
        <f t="shared" si="225"/>
        <v>0</v>
      </c>
      <c r="BF196" s="142">
        <f t="shared" si="226"/>
        <v>0</v>
      </c>
      <c r="BG196" s="37">
        <f t="shared" si="227"/>
        <v>0</v>
      </c>
      <c r="BH196" s="37">
        <f t="shared" si="228"/>
        <v>0</v>
      </c>
      <c r="BI196" s="37">
        <f t="shared" si="229"/>
        <v>0</v>
      </c>
      <c r="BJ196" s="37">
        <f t="shared" si="230"/>
        <v>0</v>
      </c>
      <c r="BK196" s="37">
        <f t="shared" si="231"/>
        <v>0</v>
      </c>
      <c r="BL196" s="37">
        <f t="shared" si="232"/>
        <v>0</v>
      </c>
      <c r="BM196" s="37">
        <f t="shared" si="233"/>
        <v>0</v>
      </c>
      <c r="BN196" s="37">
        <f t="shared" si="234"/>
        <v>0</v>
      </c>
      <c r="BO196" s="37">
        <f t="shared" si="235"/>
        <v>0</v>
      </c>
      <c r="BP196" s="37">
        <f t="shared" si="236"/>
        <v>0</v>
      </c>
      <c r="BQ196" s="37">
        <f t="shared" si="237"/>
        <v>0</v>
      </c>
      <c r="BR196" s="37">
        <f t="shared" si="238"/>
        <v>0</v>
      </c>
      <c r="BS196" s="37">
        <f t="shared" si="239"/>
        <v>0</v>
      </c>
      <c r="BT196" s="37">
        <f t="shared" si="240"/>
        <v>0</v>
      </c>
      <c r="BU196" s="37">
        <f t="shared" si="241"/>
        <v>0</v>
      </c>
      <c r="BV196" s="37">
        <f t="shared" si="242"/>
        <v>0</v>
      </c>
      <c r="BW196" s="37">
        <f t="shared" si="243"/>
        <v>0</v>
      </c>
      <c r="BX196" s="37">
        <f t="shared" si="244"/>
        <v>0</v>
      </c>
      <c r="BY196" s="141">
        <f t="shared" si="245"/>
        <v>0</v>
      </c>
      <c r="BZ196" s="113">
        <f t="shared" si="246"/>
        <v>0</v>
      </c>
    </row>
    <row r="197" spans="1:78" ht="13.5">
      <c r="A197" s="118"/>
      <c r="B197" s="118"/>
      <c r="C197" s="114"/>
      <c r="D197" s="137">
        <f t="shared" si="198"/>
        <v>0</v>
      </c>
      <c r="E197" s="114"/>
      <c r="F197" s="137">
        <f t="shared" si="199"/>
        <v>0</v>
      </c>
      <c r="G197" s="114"/>
      <c r="H197" s="137">
        <f t="shared" si="200"/>
        <v>0</v>
      </c>
      <c r="I197" s="114"/>
      <c r="J197" s="137">
        <f t="shared" si="201"/>
        <v>0</v>
      </c>
      <c r="K197" s="114"/>
      <c r="L197" s="120">
        <f t="shared" si="202"/>
        <v>0</v>
      </c>
      <c r="M197" s="120">
        <f t="shared" si="203"/>
        <v>0</v>
      </c>
      <c r="N197" s="117">
        <f t="shared" si="204"/>
        <v>0</v>
      </c>
      <c r="O197" s="117">
        <f t="shared" si="205"/>
        <v>0</v>
      </c>
      <c r="P197" s="117">
        <f t="shared" si="206"/>
        <v>0</v>
      </c>
      <c r="Q197" s="139">
        <f t="shared" si="207"/>
        <v>0</v>
      </c>
      <c r="R197" s="116"/>
      <c r="S197" s="115"/>
      <c r="T197" s="116"/>
      <c r="U197" s="115"/>
      <c r="V197" s="116"/>
      <c r="W197" s="115"/>
      <c r="X197" s="116"/>
      <c r="Y197" s="115">
        <f t="shared" si="208"/>
        <v>0</v>
      </c>
      <c r="Z197" s="115">
        <f t="shared" si="209"/>
        <v>0</v>
      </c>
      <c r="AA197" s="117">
        <f t="shared" si="210"/>
        <v>0</v>
      </c>
      <c r="AB197" s="117">
        <f t="shared" si="211"/>
        <v>0</v>
      </c>
      <c r="AC197" s="117">
        <f t="shared" si="212"/>
        <v>0</v>
      </c>
      <c r="AD197" s="138">
        <f t="shared" si="213"/>
        <v>0</v>
      </c>
      <c r="AE197" s="119"/>
      <c r="AF197" s="119"/>
      <c r="AG197" s="114"/>
      <c r="AH197" s="120">
        <f t="shared" si="214"/>
        <v>0</v>
      </c>
      <c r="AI197" s="119"/>
      <c r="AJ197" s="114"/>
      <c r="AK197" s="120">
        <f t="shared" si="215"/>
        <v>0</v>
      </c>
      <c r="AL197" s="119"/>
      <c r="AM197" s="114"/>
      <c r="AN197" s="115">
        <f t="shared" si="216"/>
        <v>0</v>
      </c>
      <c r="AO197" s="114"/>
      <c r="AP197" s="120">
        <f t="shared" si="217"/>
        <v>0</v>
      </c>
      <c r="AQ197" s="119">
        <v>0</v>
      </c>
      <c r="AR197" s="114">
        <v>0</v>
      </c>
      <c r="AS197" s="120">
        <f t="shared" si="218"/>
        <v>0</v>
      </c>
      <c r="AT197" s="120">
        <f t="shared" si="219"/>
        <v>0</v>
      </c>
      <c r="AU197" s="120">
        <f t="shared" si="220"/>
        <v>0</v>
      </c>
      <c r="AV197" s="120">
        <f t="shared" si="221"/>
        <v>0</v>
      </c>
      <c r="AW197" s="117">
        <f t="shared" si="222"/>
        <v>0</v>
      </c>
      <c r="AX197" s="121">
        <f t="shared" si="223"/>
        <v>0</v>
      </c>
      <c r="AY197" s="57"/>
      <c r="AZ197" s="57">
        <v>0</v>
      </c>
      <c r="BA197" s="58">
        <v>0</v>
      </c>
      <c r="BB197" s="57">
        <v>0</v>
      </c>
      <c r="BC197" s="110">
        <v>0</v>
      </c>
      <c r="BD197" s="111">
        <f t="shared" si="224"/>
        <v>0</v>
      </c>
      <c r="BE197" s="37">
        <f t="shared" si="225"/>
        <v>0</v>
      </c>
      <c r="BF197" s="142">
        <f t="shared" si="226"/>
        <v>0</v>
      </c>
      <c r="BG197" s="37">
        <f t="shared" si="227"/>
        <v>0</v>
      </c>
      <c r="BH197" s="37">
        <f t="shared" si="228"/>
        <v>0</v>
      </c>
      <c r="BI197" s="37">
        <f t="shared" si="229"/>
        <v>0</v>
      </c>
      <c r="BJ197" s="37">
        <f t="shared" si="230"/>
        <v>0</v>
      </c>
      <c r="BK197" s="37">
        <f t="shared" si="231"/>
        <v>0</v>
      </c>
      <c r="BL197" s="37">
        <f t="shared" si="232"/>
        <v>0</v>
      </c>
      <c r="BM197" s="37">
        <f t="shared" si="233"/>
        <v>0</v>
      </c>
      <c r="BN197" s="37">
        <f t="shared" si="234"/>
        <v>0</v>
      </c>
      <c r="BO197" s="37">
        <f t="shared" si="235"/>
        <v>0</v>
      </c>
      <c r="BP197" s="37">
        <f t="shared" si="236"/>
        <v>0</v>
      </c>
      <c r="BQ197" s="37">
        <f t="shared" si="237"/>
        <v>0</v>
      </c>
      <c r="BR197" s="37">
        <f t="shared" si="238"/>
        <v>0</v>
      </c>
      <c r="BS197" s="37">
        <f t="shared" si="239"/>
        <v>0</v>
      </c>
      <c r="BT197" s="37">
        <f t="shared" si="240"/>
        <v>0</v>
      </c>
      <c r="BU197" s="37">
        <f t="shared" si="241"/>
        <v>0</v>
      </c>
      <c r="BV197" s="37">
        <f t="shared" si="242"/>
        <v>0</v>
      </c>
      <c r="BW197" s="37">
        <f t="shared" si="243"/>
        <v>0</v>
      </c>
      <c r="BX197" s="37">
        <f t="shared" si="244"/>
        <v>0</v>
      </c>
      <c r="BY197" s="141">
        <f t="shared" si="245"/>
        <v>0</v>
      </c>
      <c r="BZ197" s="113">
        <f t="shared" si="246"/>
        <v>0</v>
      </c>
    </row>
    <row r="198" spans="1:78" ht="13.5">
      <c r="A198" s="118"/>
      <c r="B198" s="118"/>
      <c r="C198" s="114"/>
      <c r="D198" s="137">
        <f t="shared" si="198"/>
        <v>0</v>
      </c>
      <c r="E198" s="114"/>
      <c r="F198" s="137">
        <f t="shared" si="199"/>
        <v>0</v>
      </c>
      <c r="G198" s="114"/>
      <c r="H198" s="137">
        <f t="shared" si="200"/>
        <v>0</v>
      </c>
      <c r="I198" s="114"/>
      <c r="J198" s="137">
        <f t="shared" si="201"/>
        <v>0</v>
      </c>
      <c r="K198" s="114"/>
      <c r="L198" s="120">
        <f t="shared" si="202"/>
        <v>0</v>
      </c>
      <c r="M198" s="120">
        <f t="shared" si="203"/>
        <v>0</v>
      </c>
      <c r="N198" s="117">
        <f t="shared" si="204"/>
        <v>0</v>
      </c>
      <c r="O198" s="117">
        <f t="shared" si="205"/>
        <v>0</v>
      </c>
      <c r="P198" s="117">
        <f t="shared" si="206"/>
        <v>0</v>
      </c>
      <c r="Q198" s="139">
        <f t="shared" si="207"/>
        <v>0</v>
      </c>
      <c r="R198" s="116"/>
      <c r="S198" s="115"/>
      <c r="T198" s="116"/>
      <c r="U198" s="115"/>
      <c r="V198" s="116"/>
      <c r="W198" s="115"/>
      <c r="X198" s="116"/>
      <c r="Y198" s="115">
        <f t="shared" si="208"/>
        <v>0</v>
      </c>
      <c r="Z198" s="115">
        <f t="shared" si="209"/>
        <v>0</v>
      </c>
      <c r="AA198" s="117">
        <f t="shared" si="210"/>
        <v>0</v>
      </c>
      <c r="AB198" s="117">
        <f t="shared" si="211"/>
        <v>0</v>
      </c>
      <c r="AC198" s="117">
        <f t="shared" si="212"/>
        <v>0</v>
      </c>
      <c r="AD198" s="138">
        <f t="shared" si="213"/>
        <v>0</v>
      </c>
      <c r="AE198" s="119"/>
      <c r="AF198" s="119"/>
      <c r="AG198" s="114"/>
      <c r="AH198" s="120">
        <f t="shared" si="214"/>
        <v>0</v>
      </c>
      <c r="AI198" s="119"/>
      <c r="AJ198" s="114"/>
      <c r="AK198" s="120">
        <f t="shared" si="215"/>
        <v>0</v>
      </c>
      <c r="AL198" s="119"/>
      <c r="AM198" s="114"/>
      <c r="AN198" s="115">
        <f t="shared" si="216"/>
        <v>0</v>
      </c>
      <c r="AO198" s="114"/>
      <c r="AP198" s="120">
        <f t="shared" si="217"/>
        <v>0</v>
      </c>
      <c r="AQ198" s="119">
        <v>0</v>
      </c>
      <c r="AR198" s="114">
        <v>0</v>
      </c>
      <c r="AS198" s="120">
        <f t="shared" si="218"/>
        <v>0</v>
      </c>
      <c r="AT198" s="120">
        <f t="shared" si="219"/>
        <v>0</v>
      </c>
      <c r="AU198" s="120">
        <f t="shared" si="220"/>
        <v>0</v>
      </c>
      <c r="AV198" s="120">
        <f t="shared" si="221"/>
        <v>0</v>
      </c>
      <c r="AW198" s="117">
        <f t="shared" si="222"/>
        <v>0</v>
      </c>
      <c r="AX198" s="121">
        <f t="shared" si="223"/>
        <v>0</v>
      </c>
      <c r="AY198" s="57"/>
      <c r="AZ198" s="57">
        <v>0</v>
      </c>
      <c r="BA198" s="58">
        <v>0</v>
      </c>
      <c r="BB198" s="57">
        <v>0</v>
      </c>
      <c r="BC198" s="110">
        <v>0</v>
      </c>
      <c r="BD198" s="111">
        <f t="shared" si="224"/>
        <v>0</v>
      </c>
      <c r="BE198" s="37">
        <f t="shared" si="225"/>
        <v>0</v>
      </c>
      <c r="BF198" s="142">
        <f t="shared" si="226"/>
        <v>0</v>
      </c>
      <c r="BG198" s="37">
        <f t="shared" si="227"/>
        <v>0</v>
      </c>
      <c r="BH198" s="37">
        <f t="shared" si="228"/>
        <v>0</v>
      </c>
      <c r="BI198" s="37">
        <f t="shared" si="229"/>
        <v>0</v>
      </c>
      <c r="BJ198" s="37">
        <f t="shared" si="230"/>
        <v>0</v>
      </c>
      <c r="BK198" s="37">
        <f t="shared" si="231"/>
        <v>0</v>
      </c>
      <c r="BL198" s="37">
        <f t="shared" si="232"/>
        <v>0</v>
      </c>
      <c r="BM198" s="37">
        <f t="shared" si="233"/>
        <v>0</v>
      </c>
      <c r="BN198" s="37">
        <f t="shared" si="234"/>
        <v>0</v>
      </c>
      <c r="BO198" s="37">
        <f t="shared" si="235"/>
        <v>0</v>
      </c>
      <c r="BP198" s="37">
        <f t="shared" si="236"/>
        <v>0</v>
      </c>
      <c r="BQ198" s="37">
        <f t="shared" si="237"/>
        <v>0</v>
      </c>
      <c r="BR198" s="37">
        <f t="shared" si="238"/>
        <v>0</v>
      </c>
      <c r="BS198" s="37">
        <f t="shared" si="239"/>
        <v>0</v>
      </c>
      <c r="BT198" s="37">
        <f t="shared" si="240"/>
        <v>0</v>
      </c>
      <c r="BU198" s="37">
        <f t="shared" si="241"/>
        <v>0</v>
      </c>
      <c r="BV198" s="37">
        <f t="shared" si="242"/>
        <v>0</v>
      </c>
      <c r="BW198" s="37">
        <f t="shared" si="243"/>
        <v>0</v>
      </c>
      <c r="BX198" s="37">
        <f t="shared" si="244"/>
        <v>0</v>
      </c>
      <c r="BY198" s="141">
        <f t="shared" si="245"/>
        <v>0</v>
      </c>
      <c r="BZ198" s="113">
        <f t="shared" si="246"/>
        <v>0</v>
      </c>
    </row>
    <row r="199" spans="1:78" ht="13.5">
      <c r="A199" s="118" t="s">
        <v>24</v>
      </c>
      <c r="B199" s="118" t="s">
        <v>154</v>
      </c>
      <c r="C199" s="114">
        <v>500</v>
      </c>
      <c r="D199" s="137">
        <f>IF(C199&gt;0,1,0)</f>
        <v>1</v>
      </c>
      <c r="E199" s="114">
        <v>500</v>
      </c>
      <c r="F199" s="137">
        <f>IF(E199&gt;0,1,0)</f>
        <v>1</v>
      </c>
      <c r="G199" s="114">
        <v>500</v>
      </c>
      <c r="H199" s="137">
        <f>IF(G199&gt;0,1,0)</f>
        <v>1</v>
      </c>
      <c r="I199" s="114">
        <v>500</v>
      </c>
      <c r="J199" s="137">
        <f>IF(I199&gt;0,1,0)</f>
        <v>1</v>
      </c>
      <c r="K199" s="114">
        <v>500</v>
      </c>
      <c r="L199" s="120">
        <f t="shared" si="202"/>
        <v>1</v>
      </c>
      <c r="M199" s="120">
        <f t="shared" si="203"/>
        <v>5</v>
      </c>
      <c r="N199" s="117">
        <f t="shared" si="204"/>
        <v>500</v>
      </c>
      <c r="O199" s="117">
        <f t="shared" si="205"/>
        <v>2000</v>
      </c>
      <c r="P199" s="117">
        <f t="shared" si="206"/>
        <v>500</v>
      </c>
      <c r="Q199" s="139">
        <f t="shared" si="207"/>
        <v>500</v>
      </c>
      <c r="R199" s="116"/>
      <c r="S199" s="115"/>
      <c r="T199" s="116"/>
      <c r="U199" s="115"/>
      <c r="V199" s="116"/>
      <c r="W199" s="115"/>
      <c r="X199" s="116"/>
      <c r="Y199" s="115">
        <f t="shared" si="208"/>
        <v>0</v>
      </c>
      <c r="Z199" s="115">
        <f t="shared" si="209"/>
        <v>0</v>
      </c>
      <c r="AA199" s="117">
        <f t="shared" si="210"/>
        <v>0</v>
      </c>
      <c r="AB199" s="117">
        <f t="shared" si="211"/>
        <v>0</v>
      </c>
      <c r="AC199" s="117">
        <f t="shared" si="212"/>
        <v>0</v>
      </c>
      <c r="AD199" s="138">
        <f t="shared" si="213"/>
        <v>0</v>
      </c>
      <c r="AE199" s="119"/>
      <c r="AF199" s="119"/>
      <c r="AG199" s="114"/>
      <c r="AH199" s="120">
        <f t="shared" si="214"/>
        <v>0</v>
      </c>
      <c r="AI199" s="119"/>
      <c r="AJ199" s="114"/>
      <c r="AK199" s="120">
        <f t="shared" si="215"/>
        <v>0</v>
      </c>
      <c r="AL199" s="119"/>
      <c r="AM199" s="114"/>
      <c r="AN199" s="115">
        <f t="shared" si="216"/>
        <v>0</v>
      </c>
      <c r="AO199" s="114"/>
      <c r="AP199" s="120">
        <f t="shared" si="217"/>
        <v>0</v>
      </c>
      <c r="AQ199" s="119">
        <v>0</v>
      </c>
      <c r="AR199" s="114">
        <v>0</v>
      </c>
      <c r="AS199" s="120">
        <f t="shared" si="218"/>
        <v>0</v>
      </c>
      <c r="AT199" s="120">
        <f t="shared" si="219"/>
        <v>0</v>
      </c>
      <c r="AU199" s="120">
        <f t="shared" si="220"/>
        <v>0</v>
      </c>
      <c r="AV199" s="120">
        <f t="shared" si="221"/>
        <v>0</v>
      </c>
      <c r="AW199" s="117">
        <f t="shared" si="222"/>
        <v>0</v>
      </c>
      <c r="AX199" s="121">
        <f t="shared" si="223"/>
        <v>0</v>
      </c>
      <c r="AY199" s="57"/>
      <c r="AZ199" s="57">
        <v>0</v>
      </c>
      <c r="BA199" s="58">
        <v>0</v>
      </c>
      <c r="BB199" s="57">
        <v>0</v>
      </c>
      <c r="BC199" s="110">
        <v>0</v>
      </c>
      <c r="BD199" s="111">
        <f t="shared" si="224"/>
        <v>500</v>
      </c>
      <c r="BE199" s="37">
        <f t="shared" si="225"/>
        <v>500</v>
      </c>
      <c r="BF199" s="142">
        <f t="shared" si="226"/>
        <v>0</v>
      </c>
      <c r="BG199" s="37">
        <f t="shared" si="227"/>
        <v>0</v>
      </c>
      <c r="BH199" s="37">
        <f t="shared" si="228"/>
        <v>0</v>
      </c>
      <c r="BI199" s="37">
        <f t="shared" si="229"/>
        <v>0</v>
      </c>
      <c r="BJ199" s="37">
        <f t="shared" si="230"/>
        <v>0</v>
      </c>
      <c r="BK199" s="37">
        <f t="shared" si="231"/>
        <v>0</v>
      </c>
      <c r="BL199" s="37">
        <f t="shared" si="232"/>
        <v>0</v>
      </c>
      <c r="BM199" s="37">
        <f t="shared" si="233"/>
        <v>0</v>
      </c>
      <c r="BN199" s="37">
        <f t="shared" si="234"/>
        <v>0</v>
      </c>
      <c r="BO199" s="37">
        <f t="shared" si="235"/>
        <v>0</v>
      </c>
      <c r="BP199" s="37">
        <f t="shared" si="236"/>
        <v>0</v>
      </c>
      <c r="BQ199" s="37">
        <f t="shared" si="237"/>
        <v>0</v>
      </c>
      <c r="BR199" s="37">
        <f t="shared" si="238"/>
        <v>500</v>
      </c>
      <c r="BS199" s="37">
        <f t="shared" si="239"/>
        <v>0</v>
      </c>
      <c r="BT199" s="37">
        <f t="shared" si="240"/>
        <v>0</v>
      </c>
      <c r="BU199" s="37">
        <f t="shared" si="241"/>
        <v>0</v>
      </c>
      <c r="BV199" s="37">
        <f t="shared" si="242"/>
        <v>0</v>
      </c>
      <c r="BW199" s="37">
        <f t="shared" si="243"/>
        <v>0</v>
      </c>
      <c r="BX199" s="37">
        <f t="shared" si="244"/>
        <v>0</v>
      </c>
      <c r="BY199" s="141">
        <f t="shared" si="245"/>
        <v>500</v>
      </c>
      <c r="BZ199" s="113">
        <f t="shared" si="246"/>
        <v>500</v>
      </c>
    </row>
    <row r="200" spans="8:77" ht="13.5">
      <c r="H200" s="101"/>
      <c r="L200" s="101"/>
      <c r="M200" s="101"/>
      <c r="N200" s="100"/>
      <c r="O200" s="100"/>
      <c r="P200" s="100"/>
      <c r="Q200" s="102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148"/>
    </row>
    <row r="201" spans="8:77" ht="13.5">
      <c r="H201" s="101"/>
      <c r="L201" s="101"/>
      <c r="M201" s="101"/>
      <c r="N201" s="100"/>
      <c r="O201" s="100"/>
      <c r="P201" s="100"/>
      <c r="Q201" s="102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148"/>
    </row>
    <row r="202" spans="8:77" ht="13.5">
      <c r="H202" s="101"/>
      <c r="L202" s="101"/>
      <c r="M202" s="101"/>
      <c r="N202" s="100"/>
      <c r="O202" s="100"/>
      <c r="P202" s="100"/>
      <c r="Q202" s="102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148"/>
    </row>
    <row r="203" spans="8:77" ht="13.5">
      <c r="H203" s="101"/>
      <c r="L203" s="101"/>
      <c r="M203" s="101"/>
      <c r="N203" s="100"/>
      <c r="O203" s="100"/>
      <c r="P203" s="100"/>
      <c r="Q203" s="102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148"/>
    </row>
    <row r="204" spans="8:77" ht="13.5">
      <c r="H204" s="101"/>
      <c r="L204" s="101"/>
      <c r="M204" s="101"/>
      <c r="N204" s="100"/>
      <c r="O204" s="100"/>
      <c r="P204" s="100"/>
      <c r="Q204" s="102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148"/>
    </row>
    <row r="205" spans="8:77" ht="13.5">
      <c r="H205" s="101"/>
      <c r="L205" s="101"/>
      <c r="M205" s="101"/>
      <c r="N205" s="100"/>
      <c r="O205" s="100"/>
      <c r="P205" s="100"/>
      <c r="Q205" s="102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148"/>
    </row>
    <row r="206" spans="8:77" ht="13.5">
      <c r="H206" s="101"/>
      <c r="L206" s="101"/>
      <c r="M206" s="101"/>
      <c r="N206" s="100"/>
      <c r="O206" s="100"/>
      <c r="P206" s="100"/>
      <c r="Q206" s="102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148"/>
    </row>
    <row r="207" spans="8:77" ht="13.5">
      <c r="H207" s="101"/>
      <c r="L207" s="101"/>
      <c r="M207" s="101"/>
      <c r="N207" s="100"/>
      <c r="O207" s="100"/>
      <c r="P207" s="100"/>
      <c r="Q207" s="102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148"/>
    </row>
    <row r="208" spans="8:77" ht="13.5">
      <c r="H208" s="101"/>
      <c r="L208" s="101"/>
      <c r="M208" s="101"/>
      <c r="N208" s="100"/>
      <c r="O208" s="100"/>
      <c r="P208" s="100"/>
      <c r="Q208" s="102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148"/>
    </row>
    <row r="209" spans="8:77" ht="13.5">
      <c r="H209" s="101"/>
      <c r="L209" s="101"/>
      <c r="M209" s="101"/>
      <c r="N209" s="100"/>
      <c r="O209" s="100"/>
      <c r="P209" s="100"/>
      <c r="Q209" s="102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148"/>
    </row>
    <row r="210" spans="8:77" ht="13.5">
      <c r="H210" s="101"/>
      <c r="L210" s="101"/>
      <c r="M210" s="101"/>
      <c r="N210" s="100"/>
      <c r="O210" s="100"/>
      <c r="P210" s="100"/>
      <c r="Q210" s="102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148"/>
    </row>
    <row r="211" spans="8:77" ht="13.5">
      <c r="H211" s="101"/>
      <c r="L211" s="101"/>
      <c r="M211" s="101"/>
      <c r="N211" s="100"/>
      <c r="O211" s="100"/>
      <c r="P211" s="100"/>
      <c r="Q211" s="102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148"/>
    </row>
    <row r="212" spans="8:77" ht="13.5">
      <c r="H212" s="101"/>
      <c r="L212" s="101"/>
      <c r="M212" s="101"/>
      <c r="N212" s="100"/>
      <c r="O212" s="100"/>
      <c r="P212" s="100"/>
      <c r="Q212" s="102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148"/>
    </row>
    <row r="213" spans="8:77" ht="13.5">
      <c r="H213" s="101"/>
      <c r="L213" s="101"/>
      <c r="M213" s="101"/>
      <c r="N213" s="100"/>
      <c r="O213" s="100"/>
      <c r="P213" s="100"/>
      <c r="Q213" s="102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148"/>
    </row>
    <row r="214" spans="8:77" ht="13.5">
      <c r="H214" s="101"/>
      <c r="L214" s="101"/>
      <c r="M214" s="101"/>
      <c r="N214" s="100"/>
      <c r="O214" s="100"/>
      <c r="P214" s="100"/>
      <c r="Q214" s="102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148"/>
    </row>
    <row r="215" spans="8:77" ht="13.5">
      <c r="H215" s="101"/>
      <c r="L215" s="101"/>
      <c r="M215" s="101"/>
      <c r="N215" s="100"/>
      <c r="O215" s="100"/>
      <c r="P215" s="100"/>
      <c r="Q215" s="102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148"/>
    </row>
    <row r="216" spans="8:77" ht="13.5">
      <c r="H216" s="101"/>
      <c r="L216" s="101"/>
      <c r="M216" s="101"/>
      <c r="N216" s="100"/>
      <c r="O216" s="100"/>
      <c r="P216" s="100"/>
      <c r="Q216" s="102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148"/>
    </row>
    <row r="217" spans="8:77" ht="13.5">
      <c r="H217" s="101"/>
      <c r="L217" s="101"/>
      <c r="M217" s="101"/>
      <c r="N217" s="100"/>
      <c r="O217" s="100"/>
      <c r="P217" s="100"/>
      <c r="Q217" s="102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148"/>
    </row>
    <row r="218" spans="8:77" ht="13.5">
      <c r="H218" s="101"/>
      <c r="L218" s="101"/>
      <c r="M218" s="101"/>
      <c r="N218" s="100"/>
      <c r="O218" s="100"/>
      <c r="P218" s="100"/>
      <c r="Q218" s="102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148"/>
    </row>
    <row r="219" spans="8:77" ht="13.5">
      <c r="H219" s="101"/>
      <c r="L219" s="101"/>
      <c r="M219" s="101"/>
      <c r="N219" s="100"/>
      <c r="O219" s="100"/>
      <c r="P219" s="100"/>
      <c r="Q219" s="102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148"/>
    </row>
    <row r="220" spans="8:77" ht="13.5">
      <c r="H220" s="101"/>
      <c r="L220" s="101"/>
      <c r="M220" s="101"/>
      <c r="N220" s="100"/>
      <c r="O220" s="100"/>
      <c r="P220" s="100"/>
      <c r="Q220" s="102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148"/>
    </row>
    <row r="221" spans="8:77" ht="13.5">
      <c r="H221" s="101"/>
      <c r="L221" s="101"/>
      <c r="M221" s="101"/>
      <c r="N221" s="100"/>
      <c r="O221" s="100"/>
      <c r="P221" s="100"/>
      <c r="Q221" s="102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148"/>
    </row>
    <row r="222" spans="8:77" ht="13.5">
      <c r="H222" s="101"/>
      <c r="L222" s="101"/>
      <c r="M222" s="101"/>
      <c r="N222" s="100"/>
      <c r="O222" s="100"/>
      <c r="P222" s="100"/>
      <c r="Q222" s="102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148"/>
    </row>
    <row r="223" spans="8:77" ht="13.5">
      <c r="H223" s="101"/>
      <c r="L223" s="101"/>
      <c r="M223" s="101"/>
      <c r="N223" s="100"/>
      <c r="O223" s="100"/>
      <c r="P223" s="100"/>
      <c r="Q223" s="102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148"/>
    </row>
    <row r="224" spans="8:77" ht="13.5">
      <c r="H224" s="101"/>
      <c r="L224" s="101"/>
      <c r="M224" s="101"/>
      <c r="N224" s="100"/>
      <c r="O224" s="100"/>
      <c r="P224" s="100"/>
      <c r="Q224" s="102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148"/>
    </row>
    <row r="225" spans="8:77" ht="13.5">
      <c r="H225" s="101"/>
      <c r="L225" s="101"/>
      <c r="M225" s="101"/>
      <c r="N225" s="100"/>
      <c r="O225" s="100"/>
      <c r="P225" s="100"/>
      <c r="Q225" s="102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148"/>
    </row>
    <row r="226" spans="8:77" ht="13.5">
      <c r="H226" s="101"/>
      <c r="L226" s="101"/>
      <c r="M226" s="101"/>
      <c r="N226" s="100"/>
      <c r="O226" s="100"/>
      <c r="P226" s="100"/>
      <c r="Q226" s="102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148"/>
    </row>
    <row r="227" spans="8:77" ht="13.5">
      <c r="H227" s="101"/>
      <c r="L227" s="101"/>
      <c r="M227" s="101"/>
      <c r="N227" s="100"/>
      <c r="O227" s="100"/>
      <c r="P227" s="100"/>
      <c r="Q227" s="102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148"/>
    </row>
    <row r="228" spans="8:77" ht="13.5">
      <c r="H228" s="101"/>
      <c r="L228" s="101"/>
      <c r="M228" s="101"/>
      <c r="N228" s="100"/>
      <c r="O228" s="100"/>
      <c r="P228" s="100"/>
      <c r="Q228" s="102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148"/>
    </row>
    <row r="229" spans="8:77" ht="13.5">
      <c r="H229" s="101"/>
      <c r="L229" s="101"/>
      <c r="M229" s="101"/>
      <c r="N229" s="100"/>
      <c r="O229" s="100"/>
      <c r="P229" s="100"/>
      <c r="Q229" s="102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148"/>
    </row>
    <row r="230" spans="8:77" ht="13.5">
      <c r="H230" s="101"/>
      <c r="L230" s="101"/>
      <c r="M230" s="101"/>
      <c r="N230" s="100"/>
      <c r="O230" s="100"/>
      <c r="P230" s="100"/>
      <c r="Q230" s="102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148"/>
    </row>
    <row r="231" spans="8:77" ht="13.5">
      <c r="H231" s="101"/>
      <c r="L231" s="101"/>
      <c r="M231" s="101"/>
      <c r="N231" s="100"/>
      <c r="O231" s="100"/>
      <c r="P231" s="100"/>
      <c r="Q231" s="102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148"/>
    </row>
    <row r="232" spans="8:77" ht="13.5">
      <c r="H232" s="101"/>
      <c r="L232" s="101"/>
      <c r="M232" s="101"/>
      <c r="N232" s="100"/>
      <c r="O232" s="100"/>
      <c r="P232" s="100"/>
      <c r="Q232" s="102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148"/>
    </row>
    <row r="233" spans="8:77" ht="13.5">
      <c r="H233" s="101"/>
      <c r="L233" s="101"/>
      <c r="M233" s="101"/>
      <c r="N233" s="100"/>
      <c r="O233" s="100"/>
      <c r="P233" s="100"/>
      <c r="Q233" s="102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148"/>
    </row>
    <row r="234" spans="8:77" ht="13.5">
      <c r="H234" s="101"/>
      <c r="L234" s="101"/>
      <c r="M234" s="101"/>
      <c r="N234" s="100"/>
      <c r="O234" s="100"/>
      <c r="P234" s="100"/>
      <c r="Q234" s="102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148"/>
    </row>
    <row r="235" spans="8:77" ht="13.5">
      <c r="H235" s="101"/>
      <c r="L235" s="101"/>
      <c r="M235" s="101"/>
      <c r="N235" s="100"/>
      <c r="O235" s="100"/>
      <c r="P235" s="100"/>
      <c r="Q235" s="102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148"/>
    </row>
    <row r="236" spans="8:77" ht="13.5">
      <c r="H236" s="101"/>
      <c r="L236" s="101"/>
      <c r="M236" s="101"/>
      <c r="N236" s="100"/>
      <c r="O236" s="100"/>
      <c r="P236" s="100"/>
      <c r="Q236" s="102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148"/>
    </row>
    <row r="237" spans="8:77" ht="13.5">
      <c r="H237" s="101"/>
      <c r="L237" s="101"/>
      <c r="M237" s="101"/>
      <c r="N237" s="100"/>
      <c r="O237" s="100"/>
      <c r="P237" s="100"/>
      <c r="Q237" s="102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148"/>
    </row>
    <row r="238" spans="8:77" ht="13.5">
      <c r="H238" s="101"/>
      <c r="L238" s="101"/>
      <c r="M238" s="101"/>
      <c r="N238" s="100"/>
      <c r="O238" s="100"/>
      <c r="P238" s="100"/>
      <c r="Q238" s="102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148"/>
    </row>
    <row r="239" spans="8:77" ht="13.5">
      <c r="H239" s="101"/>
      <c r="L239" s="101"/>
      <c r="M239" s="101"/>
      <c r="N239" s="100"/>
      <c r="O239" s="100"/>
      <c r="P239" s="100"/>
      <c r="Q239" s="102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148"/>
    </row>
    <row r="240" spans="8:77" ht="13.5">
      <c r="H240" s="101"/>
      <c r="L240" s="101"/>
      <c r="M240" s="101"/>
      <c r="N240" s="100"/>
      <c r="O240" s="100"/>
      <c r="P240" s="100"/>
      <c r="Q240" s="102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148"/>
    </row>
    <row r="241" spans="8:77" ht="13.5">
      <c r="H241" s="101"/>
      <c r="L241" s="101"/>
      <c r="M241" s="101"/>
      <c r="N241" s="100"/>
      <c r="O241" s="100"/>
      <c r="P241" s="100"/>
      <c r="Q241" s="102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148"/>
    </row>
    <row r="242" spans="8:77" ht="13.5">
      <c r="H242" s="101"/>
      <c r="L242" s="101"/>
      <c r="M242" s="101"/>
      <c r="N242" s="100"/>
      <c r="O242" s="100"/>
      <c r="P242" s="100"/>
      <c r="Q242" s="102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148"/>
    </row>
    <row r="243" spans="8:77" ht="13.5">
      <c r="H243" s="101"/>
      <c r="L243" s="101"/>
      <c r="M243" s="101"/>
      <c r="N243" s="100"/>
      <c r="O243" s="100"/>
      <c r="P243" s="100"/>
      <c r="Q243" s="102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148"/>
    </row>
    <row r="244" spans="8:77" ht="13.5">
      <c r="H244" s="101"/>
      <c r="L244" s="101"/>
      <c r="M244" s="101"/>
      <c r="N244" s="100"/>
      <c r="O244" s="100"/>
      <c r="P244" s="100"/>
      <c r="Q244" s="102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148"/>
    </row>
    <row r="245" spans="8:77" ht="13.5">
      <c r="H245" s="101"/>
      <c r="L245" s="101"/>
      <c r="M245" s="101"/>
      <c r="N245" s="100"/>
      <c r="O245" s="100"/>
      <c r="P245" s="100"/>
      <c r="Q245" s="102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148"/>
    </row>
    <row r="246" spans="8:77" ht="13.5">
      <c r="H246" s="101"/>
      <c r="L246" s="101"/>
      <c r="M246" s="101"/>
      <c r="N246" s="100"/>
      <c r="O246" s="100"/>
      <c r="P246" s="100"/>
      <c r="Q246" s="102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148"/>
    </row>
    <row r="247" spans="8:77" ht="13.5">
      <c r="H247" s="101"/>
      <c r="L247" s="101"/>
      <c r="M247" s="101"/>
      <c r="N247" s="100"/>
      <c r="O247" s="100"/>
      <c r="P247" s="100"/>
      <c r="Q247" s="102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148"/>
    </row>
    <row r="248" spans="8:77" ht="13.5">
      <c r="H248" s="101"/>
      <c r="L248" s="101"/>
      <c r="M248" s="101"/>
      <c r="N248" s="100"/>
      <c r="O248" s="100"/>
      <c r="P248" s="100"/>
      <c r="Q248" s="102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148"/>
    </row>
    <row r="249" spans="8:77" ht="13.5">
      <c r="H249" s="101"/>
      <c r="L249" s="101"/>
      <c r="M249" s="101"/>
      <c r="N249" s="100"/>
      <c r="O249" s="100"/>
      <c r="P249" s="100"/>
      <c r="Q249" s="102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148"/>
    </row>
    <row r="250" spans="8:77" ht="13.5">
      <c r="H250" s="101"/>
      <c r="L250" s="101"/>
      <c r="M250" s="101"/>
      <c r="N250" s="100"/>
      <c r="O250" s="100"/>
      <c r="P250" s="100"/>
      <c r="Q250" s="102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148"/>
    </row>
    <row r="251" spans="8:77" ht="13.5">
      <c r="H251" s="101"/>
      <c r="L251" s="101"/>
      <c r="M251" s="101"/>
      <c r="N251" s="100"/>
      <c r="O251" s="100"/>
      <c r="P251" s="100"/>
      <c r="Q251" s="102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148"/>
    </row>
    <row r="252" spans="8:77" ht="13.5">
      <c r="H252" s="101"/>
      <c r="L252" s="101"/>
      <c r="M252" s="101"/>
      <c r="N252" s="100"/>
      <c r="O252" s="100"/>
      <c r="P252" s="100"/>
      <c r="Q252" s="102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148"/>
    </row>
    <row r="253" spans="8:77" ht="13.5">
      <c r="H253" s="101"/>
      <c r="L253" s="101"/>
      <c r="M253" s="101"/>
      <c r="N253" s="100"/>
      <c r="O253" s="100"/>
      <c r="P253" s="100"/>
      <c r="Q253" s="102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148"/>
    </row>
    <row r="254" spans="8:77" ht="13.5">
      <c r="H254" s="101"/>
      <c r="L254" s="101"/>
      <c r="M254" s="101"/>
      <c r="N254" s="100"/>
      <c r="O254" s="100"/>
      <c r="P254" s="100"/>
      <c r="Q254" s="102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148"/>
    </row>
    <row r="255" spans="8:77" ht="13.5">
      <c r="H255" s="101"/>
      <c r="L255" s="101"/>
      <c r="M255" s="101"/>
      <c r="N255" s="100"/>
      <c r="O255" s="100"/>
      <c r="P255" s="100"/>
      <c r="Q255" s="102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148"/>
    </row>
    <row r="256" spans="8:77" ht="13.5">
      <c r="H256" s="101"/>
      <c r="L256" s="101"/>
      <c r="M256" s="101"/>
      <c r="N256" s="100"/>
      <c r="O256" s="100"/>
      <c r="P256" s="100"/>
      <c r="Q256" s="102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148"/>
    </row>
    <row r="257" spans="8:77" ht="13.5">
      <c r="H257" s="101"/>
      <c r="L257" s="101"/>
      <c r="M257" s="101"/>
      <c r="N257" s="100"/>
      <c r="O257" s="100"/>
      <c r="P257" s="100"/>
      <c r="Q257" s="102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148"/>
    </row>
    <row r="258" spans="8:77" ht="13.5">
      <c r="H258" s="101"/>
      <c r="L258" s="101"/>
      <c r="M258" s="101"/>
      <c r="N258" s="100"/>
      <c r="O258" s="100"/>
      <c r="P258" s="100"/>
      <c r="Q258" s="102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148"/>
    </row>
    <row r="259" spans="8:77" ht="13.5">
      <c r="H259" s="101"/>
      <c r="L259" s="101"/>
      <c r="M259" s="101"/>
      <c r="N259" s="100"/>
      <c r="O259" s="100"/>
      <c r="P259" s="100"/>
      <c r="Q259" s="102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148"/>
    </row>
    <row r="260" spans="8:77" ht="13.5">
      <c r="H260" s="101"/>
      <c r="L260" s="101"/>
      <c r="M260" s="101"/>
      <c r="N260" s="100"/>
      <c r="O260" s="100"/>
      <c r="P260" s="100"/>
      <c r="Q260" s="102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148"/>
    </row>
    <row r="261" spans="8:77" ht="13.5">
      <c r="H261" s="101"/>
      <c r="L261" s="101"/>
      <c r="M261" s="101"/>
      <c r="N261" s="100"/>
      <c r="O261" s="100"/>
      <c r="P261" s="100"/>
      <c r="Q261" s="102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148"/>
    </row>
    <row r="262" spans="8:77" ht="13.5">
      <c r="H262" s="101"/>
      <c r="L262" s="101"/>
      <c r="M262" s="101"/>
      <c r="N262" s="100"/>
      <c r="O262" s="100"/>
      <c r="P262" s="100"/>
      <c r="Q262" s="102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148"/>
    </row>
    <row r="263" spans="8:77" ht="13.5">
      <c r="H263" s="101"/>
      <c r="L263" s="101"/>
      <c r="M263" s="101"/>
      <c r="N263" s="100"/>
      <c r="O263" s="100"/>
      <c r="P263" s="100"/>
      <c r="Q263" s="102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148"/>
    </row>
    <row r="264" spans="8:77" ht="13.5">
      <c r="H264" s="101"/>
      <c r="L264" s="101"/>
      <c r="M264" s="101"/>
      <c r="N264" s="100"/>
      <c r="O264" s="100"/>
      <c r="P264" s="100"/>
      <c r="Q264" s="102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148"/>
    </row>
    <row r="265" spans="8:77" ht="13.5">
      <c r="H265" s="101"/>
      <c r="L265" s="101"/>
      <c r="M265" s="101"/>
      <c r="N265" s="100"/>
      <c r="O265" s="100"/>
      <c r="P265" s="100"/>
      <c r="Q265" s="102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148"/>
    </row>
    <row r="266" spans="8:77" ht="13.5">
      <c r="H266" s="101"/>
      <c r="L266" s="101"/>
      <c r="M266" s="101"/>
      <c r="N266" s="100"/>
      <c r="O266" s="100"/>
      <c r="P266" s="100"/>
      <c r="Q266" s="102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148"/>
    </row>
    <row r="267" spans="8:77" ht="13.5">
      <c r="H267" s="101"/>
      <c r="L267" s="101"/>
      <c r="M267" s="101"/>
      <c r="N267" s="100"/>
      <c r="O267" s="100"/>
      <c r="P267" s="100"/>
      <c r="Q267" s="102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148"/>
    </row>
    <row r="268" spans="8:77" ht="13.5">
      <c r="H268" s="101"/>
      <c r="L268" s="101"/>
      <c r="M268" s="101"/>
      <c r="N268" s="100"/>
      <c r="O268" s="100"/>
      <c r="P268" s="100"/>
      <c r="Q268" s="102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148"/>
    </row>
    <row r="269" spans="8:77" ht="13.5">
      <c r="H269" s="101"/>
      <c r="L269" s="101"/>
      <c r="M269" s="101"/>
      <c r="N269" s="100"/>
      <c r="O269" s="100"/>
      <c r="P269" s="100"/>
      <c r="Q269" s="102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148"/>
    </row>
    <row r="270" spans="8:77" ht="13.5">
      <c r="H270" s="101"/>
      <c r="L270" s="101"/>
      <c r="M270" s="101"/>
      <c r="N270" s="100"/>
      <c r="O270" s="100"/>
      <c r="P270" s="100"/>
      <c r="Q270" s="102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148"/>
    </row>
    <row r="271" spans="8:77" ht="13.5">
      <c r="H271" s="101"/>
      <c r="L271" s="101"/>
      <c r="M271" s="101"/>
      <c r="N271" s="100"/>
      <c r="O271" s="100"/>
      <c r="P271" s="100"/>
      <c r="Q271" s="102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148"/>
    </row>
    <row r="272" spans="8:77" ht="13.5">
      <c r="H272" s="101"/>
      <c r="L272" s="101"/>
      <c r="M272" s="101"/>
      <c r="N272" s="100"/>
      <c r="O272" s="100"/>
      <c r="P272" s="100"/>
      <c r="Q272" s="102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148"/>
    </row>
    <row r="273" spans="8:77" ht="13.5">
      <c r="H273" s="101"/>
      <c r="L273" s="101"/>
      <c r="M273" s="101"/>
      <c r="N273" s="100"/>
      <c r="O273" s="100"/>
      <c r="P273" s="100"/>
      <c r="Q273" s="102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148"/>
    </row>
    <row r="274" spans="8:77" ht="13.5">
      <c r="H274" s="101"/>
      <c r="L274" s="101"/>
      <c r="M274" s="101"/>
      <c r="N274" s="100"/>
      <c r="O274" s="100"/>
      <c r="P274" s="100"/>
      <c r="Q274" s="102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148"/>
    </row>
    <row r="275" spans="8:77" ht="13.5">
      <c r="H275" s="101"/>
      <c r="L275" s="101"/>
      <c r="M275" s="101"/>
      <c r="N275" s="100"/>
      <c r="O275" s="100"/>
      <c r="P275" s="100"/>
      <c r="Q275" s="102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148"/>
    </row>
    <row r="276" spans="8:77" ht="13.5">
      <c r="H276" s="101"/>
      <c r="L276" s="101"/>
      <c r="M276" s="101"/>
      <c r="N276" s="100"/>
      <c r="O276" s="100"/>
      <c r="P276" s="100"/>
      <c r="Q276" s="102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148"/>
    </row>
    <row r="277" spans="8:77" ht="13.5">
      <c r="H277" s="101"/>
      <c r="L277" s="101"/>
      <c r="M277" s="101"/>
      <c r="N277" s="100"/>
      <c r="O277" s="100"/>
      <c r="P277" s="100"/>
      <c r="Q277" s="102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148"/>
    </row>
    <row r="278" spans="8:77" ht="13.5">
      <c r="H278" s="101"/>
      <c r="L278" s="101"/>
      <c r="M278" s="101"/>
      <c r="N278" s="100"/>
      <c r="O278" s="100"/>
      <c r="P278" s="100"/>
      <c r="Q278" s="102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148"/>
    </row>
    <row r="279" spans="8:77" ht="13.5">
      <c r="H279" s="101"/>
      <c r="L279" s="101"/>
      <c r="M279" s="101"/>
      <c r="N279" s="100"/>
      <c r="O279" s="100"/>
      <c r="P279" s="100"/>
      <c r="Q279" s="102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148"/>
    </row>
    <row r="280" spans="8:77" ht="13.5">
      <c r="H280" s="101"/>
      <c r="L280" s="101"/>
      <c r="M280" s="101"/>
      <c r="N280" s="100"/>
      <c r="O280" s="100"/>
      <c r="P280" s="100"/>
      <c r="Q280" s="102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148"/>
    </row>
    <row r="281" spans="8:77" ht="13.5">
      <c r="H281" s="101"/>
      <c r="L281" s="101"/>
      <c r="M281" s="101"/>
      <c r="N281" s="100"/>
      <c r="O281" s="100"/>
      <c r="P281" s="100"/>
      <c r="Q281" s="102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148"/>
    </row>
    <row r="282" spans="8:77" ht="13.5">
      <c r="H282" s="101"/>
      <c r="L282" s="101"/>
      <c r="M282" s="101"/>
      <c r="N282" s="100"/>
      <c r="O282" s="100"/>
      <c r="P282" s="100"/>
      <c r="Q282" s="102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148"/>
    </row>
    <row r="283" spans="8:77" ht="13.5">
      <c r="H283" s="101"/>
      <c r="L283" s="101"/>
      <c r="M283" s="101"/>
      <c r="N283" s="100"/>
      <c r="O283" s="100"/>
      <c r="P283" s="100"/>
      <c r="Q283" s="102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148"/>
    </row>
    <row r="284" spans="8:77" ht="13.5">
      <c r="H284" s="101"/>
      <c r="L284" s="101"/>
      <c r="M284" s="101"/>
      <c r="N284" s="100"/>
      <c r="O284" s="100"/>
      <c r="P284" s="100"/>
      <c r="Q284" s="102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148"/>
    </row>
    <row r="285" spans="8:77" ht="13.5">
      <c r="H285" s="101"/>
      <c r="L285" s="101"/>
      <c r="M285" s="101"/>
      <c r="N285" s="100"/>
      <c r="O285" s="100"/>
      <c r="P285" s="100"/>
      <c r="Q285" s="102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148"/>
    </row>
    <row r="286" spans="8:77" ht="13.5">
      <c r="H286" s="101"/>
      <c r="L286" s="101"/>
      <c r="M286" s="101"/>
      <c r="N286" s="100"/>
      <c r="O286" s="100"/>
      <c r="P286" s="100"/>
      <c r="Q286" s="102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148"/>
    </row>
    <row r="287" spans="8:77" ht="13.5">
      <c r="H287" s="101"/>
      <c r="L287" s="101"/>
      <c r="M287" s="101"/>
      <c r="N287" s="100"/>
      <c r="O287" s="100"/>
      <c r="P287" s="100"/>
      <c r="Q287" s="102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148"/>
    </row>
    <row r="288" spans="8:77" ht="13.5">
      <c r="H288" s="101"/>
      <c r="L288" s="101"/>
      <c r="M288" s="101"/>
      <c r="N288" s="100"/>
      <c r="O288" s="100"/>
      <c r="P288" s="100"/>
      <c r="Q288" s="102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148"/>
    </row>
    <row r="289" spans="8:77" ht="13.5">
      <c r="H289" s="101"/>
      <c r="L289" s="101"/>
      <c r="M289" s="101"/>
      <c r="N289" s="100"/>
      <c r="O289" s="100"/>
      <c r="P289" s="100"/>
      <c r="Q289" s="102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148"/>
    </row>
    <row r="290" spans="8:77" ht="13.5">
      <c r="H290" s="101"/>
      <c r="L290" s="101"/>
      <c r="M290" s="101"/>
      <c r="N290" s="100"/>
      <c r="O290" s="100"/>
      <c r="P290" s="100"/>
      <c r="Q290" s="102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148"/>
    </row>
    <row r="291" spans="8:77" ht="13.5">
      <c r="H291" s="101"/>
      <c r="L291" s="101"/>
      <c r="M291" s="101"/>
      <c r="N291" s="100"/>
      <c r="O291" s="100"/>
      <c r="P291" s="100"/>
      <c r="Q291" s="102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148"/>
    </row>
    <row r="292" spans="8:77" ht="13.5">
      <c r="H292" s="101"/>
      <c r="L292" s="101"/>
      <c r="M292" s="101"/>
      <c r="N292" s="100"/>
      <c r="O292" s="100"/>
      <c r="P292" s="100"/>
      <c r="Q292" s="102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148"/>
    </row>
    <row r="293" spans="8:77" ht="13.5">
      <c r="H293" s="101"/>
      <c r="L293" s="101"/>
      <c r="M293" s="101"/>
      <c r="N293" s="100"/>
      <c r="O293" s="100"/>
      <c r="P293" s="100"/>
      <c r="Q293" s="102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148"/>
    </row>
    <row r="294" spans="8:77" ht="13.5">
      <c r="H294" s="101"/>
      <c r="L294" s="101"/>
      <c r="M294" s="101"/>
      <c r="N294" s="100"/>
      <c r="O294" s="100"/>
      <c r="P294" s="100"/>
      <c r="Q294" s="102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148"/>
    </row>
    <row r="295" spans="8:77" ht="13.5">
      <c r="H295" s="101"/>
      <c r="L295" s="101"/>
      <c r="M295" s="101"/>
      <c r="N295" s="100"/>
      <c r="O295" s="100"/>
      <c r="P295" s="100"/>
      <c r="Q295" s="102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148"/>
    </row>
    <row r="296" spans="8:77" ht="13.5">
      <c r="H296" s="101"/>
      <c r="L296" s="101"/>
      <c r="M296" s="101"/>
      <c r="N296" s="100"/>
      <c r="O296" s="100"/>
      <c r="P296" s="100"/>
      <c r="Q296" s="102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148"/>
    </row>
    <row r="297" spans="8:77" ht="13.5">
      <c r="H297" s="101"/>
      <c r="L297" s="101"/>
      <c r="M297" s="101"/>
      <c r="N297" s="100"/>
      <c r="O297" s="100"/>
      <c r="P297" s="100"/>
      <c r="Q297" s="102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148"/>
    </row>
    <row r="298" spans="8:77" ht="13.5">
      <c r="H298" s="101"/>
      <c r="L298" s="101"/>
      <c r="M298" s="101"/>
      <c r="N298" s="100"/>
      <c r="O298" s="100"/>
      <c r="P298" s="100"/>
      <c r="Q298" s="102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148"/>
    </row>
    <row r="299" spans="8:77" ht="13.5">
      <c r="H299" s="101"/>
      <c r="L299" s="101"/>
      <c r="M299" s="101"/>
      <c r="N299" s="100"/>
      <c r="O299" s="100"/>
      <c r="P299" s="100"/>
      <c r="Q299" s="102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148"/>
    </row>
    <row r="300" spans="8:77" ht="13.5">
      <c r="H300" s="101"/>
      <c r="L300" s="101"/>
      <c r="M300" s="101"/>
      <c r="N300" s="100"/>
      <c r="O300" s="100"/>
      <c r="P300" s="100"/>
      <c r="Q300" s="102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148"/>
    </row>
    <row r="301" spans="8:77" ht="13.5">
      <c r="H301" s="101"/>
      <c r="L301" s="101"/>
      <c r="M301" s="101"/>
      <c r="N301" s="100"/>
      <c r="O301" s="100"/>
      <c r="P301" s="100"/>
      <c r="Q301" s="102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148"/>
    </row>
    <row r="302" spans="8:77" ht="13.5">
      <c r="H302" s="101"/>
      <c r="L302" s="101"/>
      <c r="M302" s="101"/>
      <c r="N302" s="100"/>
      <c r="O302" s="100"/>
      <c r="P302" s="100"/>
      <c r="Q302" s="102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148"/>
    </row>
    <row r="303" spans="8:77" ht="13.5">
      <c r="H303" s="101"/>
      <c r="L303" s="101"/>
      <c r="M303" s="101"/>
      <c r="N303" s="100"/>
      <c r="O303" s="100"/>
      <c r="P303" s="100"/>
      <c r="Q303" s="102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148"/>
    </row>
    <row r="304" spans="8:77" ht="13.5">
      <c r="H304" s="101"/>
      <c r="L304" s="101"/>
      <c r="M304" s="101"/>
      <c r="N304" s="100"/>
      <c r="O304" s="100"/>
      <c r="P304" s="100"/>
      <c r="Q304" s="102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148"/>
    </row>
    <row r="305" spans="8:77" ht="13.5">
      <c r="H305" s="101"/>
      <c r="L305" s="101"/>
      <c r="M305" s="101"/>
      <c r="N305" s="100"/>
      <c r="O305" s="100"/>
      <c r="P305" s="100"/>
      <c r="Q305" s="102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148"/>
    </row>
    <row r="306" spans="8:77" ht="13.5">
      <c r="H306" s="101"/>
      <c r="L306" s="101"/>
      <c r="M306" s="101"/>
      <c r="N306" s="100"/>
      <c r="O306" s="100"/>
      <c r="P306" s="100"/>
      <c r="Q306" s="102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148"/>
    </row>
    <row r="307" spans="8:77" ht="13.5">
      <c r="H307" s="101"/>
      <c r="L307" s="101"/>
      <c r="M307" s="101"/>
      <c r="N307" s="100"/>
      <c r="O307" s="100"/>
      <c r="P307" s="100"/>
      <c r="Q307" s="102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148"/>
    </row>
    <row r="308" spans="8:77" ht="13.5">
      <c r="H308" s="101"/>
      <c r="L308" s="101"/>
      <c r="M308" s="101"/>
      <c r="N308" s="100"/>
      <c r="O308" s="100"/>
      <c r="P308" s="100"/>
      <c r="Q308" s="102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148"/>
    </row>
    <row r="309" spans="8:77" ht="13.5">
      <c r="H309" s="101"/>
      <c r="L309" s="101"/>
      <c r="M309" s="101"/>
      <c r="N309" s="100"/>
      <c r="O309" s="100"/>
      <c r="P309" s="100"/>
      <c r="Q309" s="102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148"/>
    </row>
    <row r="310" spans="8:77" ht="13.5">
      <c r="H310" s="101"/>
      <c r="L310" s="101"/>
      <c r="M310" s="101"/>
      <c r="N310" s="100"/>
      <c r="O310" s="100"/>
      <c r="P310" s="100"/>
      <c r="Q310" s="102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148"/>
    </row>
    <row r="311" spans="8:77" ht="13.5">
      <c r="H311" s="101"/>
      <c r="L311" s="101"/>
      <c r="M311" s="101"/>
      <c r="N311" s="100"/>
      <c r="O311" s="100"/>
      <c r="P311" s="100"/>
      <c r="Q311" s="102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148"/>
    </row>
    <row r="312" spans="8:77" ht="13.5">
      <c r="H312" s="101"/>
      <c r="L312" s="101"/>
      <c r="M312" s="101"/>
      <c r="N312" s="100"/>
      <c r="O312" s="100"/>
      <c r="P312" s="100"/>
      <c r="Q312" s="102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148"/>
    </row>
    <row r="313" spans="8:77" ht="13.5">
      <c r="H313" s="101"/>
      <c r="L313" s="101"/>
      <c r="M313" s="101"/>
      <c r="N313" s="100"/>
      <c r="O313" s="100"/>
      <c r="P313" s="100"/>
      <c r="Q313" s="102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148"/>
    </row>
    <row r="314" spans="8:77" ht="13.5">
      <c r="H314" s="101"/>
      <c r="L314" s="101"/>
      <c r="M314" s="101"/>
      <c r="N314" s="100"/>
      <c r="O314" s="100"/>
      <c r="P314" s="100"/>
      <c r="Q314" s="102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148"/>
    </row>
    <row r="315" spans="8:77" ht="13.5">
      <c r="H315" s="101"/>
      <c r="L315" s="101"/>
      <c r="M315" s="101"/>
      <c r="N315" s="100"/>
      <c r="O315" s="100"/>
      <c r="P315" s="100"/>
      <c r="Q315" s="102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148"/>
    </row>
    <row r="316" spans="8:77" ht="13.5">
      <c r="H316" s="101"/>
      <c r="L316" s="101"/>
      <c r="M316" s="101"/>
      <c r="N316" s="100"/>
      <c r="O316" s="100"/>
      <c r="P316" s="100"/>
      <c r="Q316" s="102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148"/>
    </row>
    <row r="317" spans="8:77" ht="13.5">
      <c r="H317" s="101"/>
      <c r="L317" s="101"/>
      <c r="M317" s="101"/>
      <c r="N317" s="100"/>
      <c r="O317" s="100"/>
      <c r="P317" s="100"/>
      <c r="Q317" s="102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148"/>
    </row>
    <row r="318" spans="8:77" ht="13.5">
      <c r="H318" s="101"/>
      <c r="L318" s="101"/>
      <c r="M318" s="101"/>
      <c r="N318" s="100"/>
      <c r="O318" s="100"/>
      <c r="P318" s="100"/>
      <c r="Q318" s="102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148"/>
    </row>
    <row r="319" spans="8:77" ht="13.5">
      <c r="H319" s="101"/>
      <c r="L319" s="101"/>
      <c r="M319" s="101"/>
      <c r="N319" s="100"/>
      <c r="O319" s="100"/>
      <c r="P319" s="100"/>
      <c r="Q319" s="102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148"/>
    </row>
    <row r="320" spans="8:77" ht="13.5">
      <c r="H320" s="101"/>
      <c r="L320" s="101"/>
      <c r="M320" s="101"/>
      <c r="N320" s="100"/>
      <c r="O320" s="100"/>
      <c r="P320" s="100"/>
      <c r="Q320" s="102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148"/>
    </row>
    <row r="321" spans="8:77" ht="13.5">
      <c r="H321" s="101"/>
      <c r="L321" s="101"/>
      <c r="M321" s="101"/>
      <c r="N321" s="100"/>
      <c r="O321" s="100"/>
      <c r="P321" s="100"/>
      <c r="Q321" s="102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148"/>
    </row>
    <row r="322" spans="8:77" ht="13.5">
      <c r="H322" s="101"/>
      <c r="L322" s="101"/>
      <c r="M322" s="101"/>
      <c r="N322" s="100"/>
      <c r="O322" s="100"/>
      <c r="P322" s="100"/>
      <c r="Q322" s="102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148"/>
    </row>
    <row r="323" spans="8:77" ht="13.5">
      <c r="H323" s="101"/>
      <c r="L323" s="101"/>
      <c r="M323" s="101"/>
      <c r="N323" s="100"/>
      <c r="O323" s="100"/>
      <c r="P323" s="100"/>
      <c r="Q323" s="102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148"/>
    </row>
    <row r="324" spans="8:77" ht="13.5">
      <c r="H324" s="101"/>
      <c r="L324" s="101"/>
      <c r="M324" s="101"/>
      <c r="N324" s="100"/>
      <c r="O324" s="100"/>
      <c r="P324" s="100"/>
      <c r="Q324" s="102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148"/>
    </row>
    <row r="325" spans="8:77" ht="13.5">
      <c r="H325" s="101"/>
      <c r="L325" s="101"/>
      <c r="M325" s="101"/>
      <c r="N325" s="100"/>
      <c r="O325" s="100"/>
      <c r="P325" s="100"/>
      <c r="Q325" s="102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148"/>
    </row>
    <row r="326" spans="8:77" ht="13.5">
      <c r="H326" s="101"/>
      <c r="L326" s="101"/>
      <c r="M326" s="101"/>
      <c r="N326" s="100"/>
      <c r="O326" s="100"/>
      <c r="P326" s="100"/>
      <c r="Q326" s="102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148"/>
    </row>
    <row r="327" spans="8:77" ht="13.5">
      <c r="H327" s="101"/>
      <c r="L327" s="101"/>
      <c r="M327" s="101"/>
      <c r="N327" s="100"/>
      <c r="O327" s="100"/>
      <c r="P327" s="100"/>
      <c r="Q327" s="102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148"/>
    </row>
    <row r="328" spans="8:77" ht="13.5">
      <c r="H328" s="101"/>
      <c r="L328" s="101"/>
      <c r="M328" s="101"/>
      <c r="N328" s="100"/>
      <c r="O328" s="100"/>
      <c r="P328" s="100"/>
      <c r="Q328" s="102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148"/>
    </row>
    <row r="329" spans="8:77" ht="13.5">
      <c r="H329" s="101"/>
      <c r="L329" s="101"/>
      <c r="M329" s="101"/>
      <c r="N329" s="100"/>
      <c r="O329" s="100"/>
      <c r="P329" s="100"/>
      <c r="Q329" s="102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148"/>
    </row>
    <row r="330" spans="8:77" ht="13.5">
      <c r="H330" s="101"/>
      <c r="L330" s="101"/>
      <c r="M330" s="101"/>
      <c r="N330" s="100"/>
      <c r="O330" s="100"/>
      <c r="P330" s="100"/>
      <c r="Q330" s="102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148"/>
    </row>
    <row r="331" spans="8:77" ht="13.5">
      <c r="H331" s="101"/>
      <c r="L331" s="101"/>
      <c r="M331" s="101"/>
      <c r="N331" s="100"/>
      <c r="O331" s="100"/>
      <c r="P331" s="100"/>
      <c r="Q331" s="102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148"/>
    </row>
    <row r="332" spans="8:77" ht="13.5">
      <c r="H332" s="101"/>
      <c r="L332" s="101"/>
      <c r="M332" s="101"/>
      <c r="N332" s="100"/>
      <c r="O332" s="100"/>
      <c r="P332" s="100"/>
      <c r="Q332" s="102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148"/>
    </row>
    <row r="333" spans="8:77" ht="13.5">
      <c r="H333" s="101"/>
      <c r="L333" s="101"/>
      <c r="M333" s="101"/>
      <c r="N333" s="100"/>
      <c r="O333" s="100"/>
      <c r="P333" s="100"/>
      <c r="Q333" s="102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148"/>
    </row>
    <row r="334" spans="8:77" ht="13.5">
      <c r="H334" s="101"/>
      <c r="L334" s="101"/>
      <c r="M334" s="101"/>
      <c r="N334" s="100"/>
      <c r="O334" s="100"/>
      <c r="P334" s="100"/>
      <c r="Q334" s="102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148"/>
    </row>
    <row r="335" spans="8:77" ht="13.5">
      <c r="H335" s="101"/>
      <c r="L335" s="101"/>
      <c r="M335" s="101"/>
      <c r="N335" s="100"/>
      <c r="O335" s="100"/>
      <c r="P335" s="100"/>
      <c r="Q335" s="102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148"/>
    </row>
    <row r="336" spans="8:77" ht="13.5">
      <c r="H336" s="101"/>
      <c r="L336" s="101"/>
      <c r="M336" s="101"/>
      <c r="N336" s="100"/>
      <c r="O336" s="100"/>
      <c r="P336" s="100"/>
      <c r="Q336" s="102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148"/>
    </row>
    <row r="337" spans="8:77" ht="13.5">
      <c r="H337" s="101"/>
      <c r="L337" s="101"/>
      <c r="M337" s="101"/>
      <c r="N337" s="100"/>
      <c r="O337" s="100"/>
      <c r="P337" s="100"/>
      <c r="Q337" s="102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148"/>
    </row>
    <row r="338" spans="8:77" ht="13.5">
      <c r="H338" s="101"/>
      <c r="L338" s="101"/>
      <c r="M338" s="101"/>
      <c r="N338" s="100"/>
      <c r="O338" s="100"/>
      <c r="P338" s="100"/>
      <c r="Q338" s="102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148"/>
    </row>
    <row r="339" spans="8:77" ht="13.5">
      <c r="H339" s="101"/>
      <c r="L339" s="101"/>
      <c r="M339" s="101"/>
      <c r="N339" s="100"/>
      <c r="O339" s="100"/>
      <c r="P339" s="100"/>
      <c r="Q339" s="102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148"/>
    </row>
    <row r="340" spans="8:77" ht="13.5">
      <c r="H340" s="101"/>
      <c r="L340" s="101"/>
      <c r="M340" s="101"/>
      <c r="N340" s="100"/>
      <c r="O340" s="100"/>
      <c r="P340" s="100"/>
      <c r="Q340" s="102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148"/>
    </row>
    <row r="341" spans="8:77" ht="13.5">
      <c r="H341" s="101"/>
      <c r="L341" s="101"/>
      <c r="M341" s="101"/>
      <c r="N341" s="100"/>
      <c r="O341" s="100"/>
      <c r="P341" s="100"/>
      <c r="Q341" s="102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148"/>
    </row>
    <row r="342" spans="8:77" ht="13.5">
      <c r="H342" s="101"/>
      <c r="L342" s="101"/>
      <c r="M342" s="101"/>
      <c r="N342" s="100"/>
      <c r="O342" s="100"/>
      <c r="P342" s="100"/>
      <c r="Q342" s="102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148"/>
    </row>
    <row r="343" spans="8:77" ht="13.5">
      <c r="H343" s="101"/>
      <c r="L343" s="101"/>
      <c r="M343" s="101"/>
      <c r="N343" s="100"/>
      <c r="O343" s="100"/>
      <c r="P343" s="100"/>
      <c r="Q343" s="102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148"/>
    </row>
    <row r="344" spans="8:77" ht="13.5">
      <c r="H344" s="101"/>
      <c r="L344" s="101"/>
      <c r="M344" s="101"/>
      <c r="N344" s="100"/>
      <c r="O344" s="100"/>
      <c r="P344" s="100"/>
      <c r="Q344" s="102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148"/>
    </row>
    <row r="345" spans="8:77" ht="13.5">
      <c r="H345" s="101"/>
      <c r="L345" s="101"/>
      <c r="M345" s="101"/>
      <c r="N345" s="100"/>
      <c r="O345" s="100"/>
      <c r="P345" s="100"/>
      <c r="Q345" s="102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148"/>
    </row>
    <row r="346" spans="8:77" ht="13.5">
      <c r="H346" s="101"/>
      <c r="L346" s="101"/>
      <c r="M346" s="101"/>
      <c r="N346" s="100"/>
      <c r="O346" s="100"/>
      <c r="P346" s="100"/>
      <c r="Q346" s="102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148"/>
    </row>
    <row r="347" spans="8:77" ht="13.5">
      <c r="H347" s="101"/>
      <c r="L347" s="101"/>
      <c r="M347" s="101"/>
      <c r="N347" s="100"/>
      <c r="O347" s="100"/>
      <c r="P347" s="100"/>
      <c r="Q347" s="102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148"/>
    </row>
    <row r="348" spans="8:77" ht="13.5">
      <c r="H348" s="101"/>
      <c r="L348" s="101"/>
      <c r="M348" s="101"/>
      <c r="N348" s="100"/>
      <c r="O348" s="100"/>
      <c r="P348" s="100"/>
      <c r="Q348" s="102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148"/>
    </row>
    <row r="349" spans="8:77" ht="13.5">
      <c r="H349" s="101"/>
      <c r="L349" s="101"/>
      <c r="M349" s="101"/>
      <c r="N349" s="100"/>
      <c r="O349" s="100"/>
      <c r="P349" s="100"/>
      <c r="Q349" s="102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148"/>
    </row>
    <row r="350" spans="8:77" ht="13.5">
      <c r="H350" s="101"/>
      <c r="L350" s="101"/>
      <c r="M350" s="101"/>
      <c r="N350" s="100"/>
      <c r="O350" s="100"/>
      <c r="P350" s="100"/>
      <c r="Q350" s="102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148"/>
    </row>
    <row r="351" spans="8:77" ht="13.5">
      <c r="H351" s="101"/>
      <c r="L351" s="101"/>
      <c r="M351" s="101"/>
      <c r="N351" s="100"/>
      <c r="O351" s="100"/>
      <c r="P351" s="100"/>
      <c r="Q351" s="102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148"/>
    </row>
    <row r="352" spans="8:77" ht="13.5">
      <c r="H352" s="101"/>
      <c r="L352" s="101"/>
      <c r="M352" s="101"/>
      <c r="N352" s="100"/>
      <c r="O352" s="100"/>
      <c r="P352" s="100"/>
      <c r="Q352" s="102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148"/>
    </row>
    <row r="353" spans="8:77" ht="13.5">
      <c r="H353" s="101"/>
      <c r="L353" s="101"/>
      <c r="M353" s="101"/>
      <c r="N353" s="100"/>
      <c r="O353" s="100"/>
      <c r="P353" s="100"/>
      <c r="Q353" s="102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148"/>
    </row>
    <row r="354" spans="8:77" ht="13.5">
      <c r="H354" s="101"/>
      <c r="L354" s="101"/>
      <c r="M354" s="101"/>
      <c r="N354" s="100"/>
      <c r="O354" s="100"/>
      <c r="P354" s="100"/>
      <c r="Q354" s="102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148"/>
    </row>
    <row r="355" spans="8:77" ht="13.5">
      <c r="H355" s="101"/>
      <c r="L355" s="101"/>
      <c r="M355" s="101"/>
      <c r="N355" s="100"/>
      <c r="O355" s="100"/>
      <c r="P355" s="100"/>
      <c r="Q355" s="102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148"/>
    </row>
    <row r="356" spans="8:77" ht="13.5">
      <c r="H356" s="101"/>
      <c r="L356" s="101"/>
      <c r="M356" s="101"/>
      <c r="N356" s="100"/>
      <c r="O356" s="100"/>
      <c r="P356" s="100"/>
      <c r="Q356" s="102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148"/>
    </row>
    <row r="357" spans="8:77" ht="13.5">
      <c r="H357" s="101"/>
      <c r="L357" s="101"/>
      <c r="M357" s="101"/>
      <c r="N357" s="100"/>
      <c r="O357" s="100"/>
      <c r="P357" s="100"/>
      <c r="Q357" s="102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148"/>
    </row>
    <row r="358" spans="8:77" ht="13.5">
      <c r="H358" s="101"/>
      <c r="L358" s="101"/>
      <c r="M358" s="101"/>
      <c r="N358" s="100"/>
      <c r="O358" s="100"/>
      <c r="P358" s="100"/>
      <c r="Q358" s="102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148"/>
    </row>
    <row r="359" spans="8:77" ht="13.5">
      <c r="H359" s="101"/>
      <c r="L359" s="101"/>
      <c r="M359" s="101"/>
      <c r="N359" s="100"/>
      <c r="O359" s="100"/>
      <c r="P359" s="100"/>
      <c r="Q359" s="102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148"/>
    </row>
    <row r="360" spans="8:77" ht="13.5">
      <c r="H360" s="101"/>
      <c r="L360" s="101"/>
      <c r="M360" s="101"/>
      <c r="N360" s="100"/>
      <c r="O360" s="100"/>
      <c r="P360" s="100"/>
      <c r="Q360" s="102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148"/>
    </row>
    <row r="361" spans="8:77" ht="13.5">
      <c r="H361" s="101"/>
      <c r="L361" s="101"/>
      <c r="M361" s="101"/>
      <c r="N361" s="100"/>
      <c r="O361" s="100"/>
      <c r="P361" s="100"/>
      <c r="Q361" s="102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148"/>
    </row>
    <row r="362" spans="8:77" ht="13.5">
      <c r="H362" s="101"/>
      <c r="L362" s="101"/>
      <c r="M362" s="101"/>
      <c r="N362" s="100"/>
      <c r="O362" s="100"/>
      <c r="P362" s="100"/>
      <c r="Q362" s="102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148"/>
    </row>
    <row r="363" spans="8:77" ht="13.5">
      <c r="H363" s="101"/>
      <c r="L363" s="101"/>
      <c r="M363" s="101"/>
      <c r="N363" s="100"/>
      <c r="O363" s="100"/>
      <c r="P363" s="100"/>
      <c r="Q363" s="102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148"/>
    </row>
    <row r="364" spans="8:77" ht="13.5">
      <c r="H364" s="101"/>
      <c r="L364" s="101"/>
      <c r="M364" s="101"/>
      <c r="N364" s="100"/>
      <c r="O364" s="100"/>
      <c r="P364" s="100"/>
      <c r="Q364" s="102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148"/>
    </row>
    <row r="365" spans="8:77" ht="13.5">
      <c r="H365" s="101"/>
      <c r="L365" s="101"/>
      <c r="M365" s="101"/>
      <c r="N365" s="100"/>
      <c r="O365" s="100"/>
      <c r="P365" s="100"/>
      <c r="Q365" s="102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148"/>
    </row>
    <row r="366" spans="8:77" ht="13.5">
      <c r="H366" s="101"/>
      <c r="L366" s="101"/>
      <c r="M366" s="101"/>
      <c r="N366" s="100"/>
      <c r="O366" s="100"/>
      <c r="P366" s="100"/>
      <c r="Q366" s="102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148"/>
    </row>
    <row r="367" spans="8:77" ht="13.5">
      <c r="H367" s="101"/>
      <c r="L367" s="101"/>
      <c r="M367" s="101"/>
      <c r="N367" s="100"/>
      <c r="O367" s="100"/>
      <c r="P367" s="100"/>
      <c r="Q367" s="102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148"/>
    </row>
    <row r="368" spans="8:77" ht="13.5">
      <c r="H368" s="101"/>
      <c r="L368" s="101"/>
      <c r="M368" s="101"/>
      <c r="N368" s="100"/>
      <c r="O368" s="100"/>
      <c r="P368" s="100"/>
      <c r="Q368" s="102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148"/>
    </row>
    <row r="369" spans="8:77" ht="13.5">
      <c r="H369" s="101"/>
      <c r="L369" s="101"/>
      <c r="M369" s="101"/>
      <c r="N369" s="100"/>
      <c r="O369" s="100"/>
      <c r="P369" s="100"/>
      <c r="Q369" s="102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148"/>
    </row>
    <row r="370" spans="8:77" ht="13.5">
      <c r="H370" s="101"/>
      <c r="L370" s="101"/>
      <c r="M370" s="101"/>
      <c r="N370" s="100"/>
      <c r="O370" s="100"/>
      <c r="P370" s="100"/>
      <c r="Q370" s="102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148"/>
    </row>
    <row r="371" spans="8:77" ht="13.5">
      <c r="H371" s="101"/>
      <c r="L371" s="101"/>
      <c r="M371" s="101"/>
      <c r="N371" s="100"/>
      <c r="O371" s="100"/>
      <c r="P371" s="100"/>
      <c r="Q371" s="102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148"/>
    </row>
    <row r="372" spans="8:77" ht="13.5">
      <c r="H372" s="101"/>
      <c r="L372" s="101"/>
      <c r="M372" s="101"/>
      <c r="N372" s="100"/>
      <c r="O372" s="100"/>
      <c r="P372" s="100"/>
      <c r="Q372" s="102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148"/>
    </row>
    <row r="373" spans="8:77" ht="13.5">
      <c r="H373" s="101"/>
      <c r="L373" s="101"/>
      <c r="M373" s="101"/>
      <c r="N373" s="100"/>
      <c r="O373" s="100"/>
      <c r="P373" s="100"/>
      <c r="Q373" s="102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148"/>
    </row>
    <row r="374" spans="8:77" ht="13.5">
      <c r="H374" s="101"/>
      <c r="L374" s="101"/>
      <c r="M374" s="101"/>
      <c r="N374" s="100"/>
      <c r="O374" s="100"/>
      <c r="P374" s="100"/>
      <c r="Q374" s="102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148"/>
    </row>
    <row r="375" spans="8:77" ht="13.5">
      <c r="H375" s="101"/>
      <c r="L375" s="101"/>
      <c r="M375" s="101"/>
      <c r="N375" s="100"/>
      <c r="O375" s="100"/>
      <c r="P375" s="100"/>
      <c r="Q375" s="102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148"/>
    </row>
    <row r="376" spans="8:77" ht="13.5">
      <c r="H376" s="101"/>
      <c r="L376" s="101"/>
      <c r="M376" s="101"/>
      <c r="N376" s="100"/>
      <c r="O376" s="100"/>
      <c r="P376" s="100"/>
      <c r="Q376" s="102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148"/>
    </row>
    <row r="377" spans="8:77" ht="13.5">
      <c r="H377" s="101"/>
      <c r="L377" s="101"/>
      <c r="M377" s="101"/>
      <c r="N377" s="100"/>
      <c r="O377" s="100"/>
      <c r="P377" s="100"/>
      <c r="Q377" s="102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148"/>
    </row>
    <row r="378" spans="8:77" ht="13.5">
      <c r="H378" s="101"/>
      <c r="L378" s="101"/>
      <c r="M378" s="101"/>
      <c r="N378" s="100"/>
      <c r="O378" s="100"/>
      <c r="P378" s="100"/>
      <c r="Q378" s="102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148"/>
    </row>
    <row r="379" spans="8:77" ht="13.5">
      <c r="H379" s="101"/>
      <c r="L379" s="101"/>
      <c r="M379" s="101"/>
      <c r="N379" s="100"/>
      <c r="O379" s="100"/>
      <c r="P379" s="100"/>
      <c r="Q379" s="102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148"/>
    </row>
    <row r="380" spans="8:77" ht="13.5">
      <c r="H380" s="101"/>
      <c r="L380" s="101"/>
      <c r="M380" s="101"/>
      <c r="N380" s="100"/>
      <c r="O380" s="100"/>
      <c r="P380" s="100"/>
      <c r="Q380" s="102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148"/>
    </row>
    <row r="381" spans="8:77" ht="13.5">
      <c r="H381" s="101"/>
      <c r="L381" s="101"/>
      <c r="M381" s="101"/>
      <c r="N381" s="100"/>
      <c r="O381" s="100"/>
      <c r="P381" s="100"/>
      <c r="Q381" s="102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148"/>
    </row>
    <row r="382" spans="8:77" ht="13.5">
      <c r="H382" s="101"/>
      <c r="L382" s="101"/>
      <c r="M382" s="101"/>
      <c r="N382" s="100"/>
      <c r="O382" s="100"/>
      <c r="P382" s="100"/>
      <c r="Q382" s="102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148"/>
    </row>
    <row r="383" spans="8:77" ht="13.5">
      <c r="H383" s="101"/>
      <c r="L383" s="101"/>
      <c r="M383" s="101"/>
      <c r="N383" s="100"/>
      <c r="O383" s="100"/>
      <c r="P383" s="100"/>
      <c r="Q383" s="102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148"/>
    </row>
    <row r="384" spans="8:77" ht="13.5">
      <c r="H384" s="101"/>
      <c r="L384" s="101"/>
      <c r="M384" s="101"/>
      <c r="N384" s="100"/>
      <c r="O384" s="100"/>
      <c r="P384" s="100"/>
      <c r="Q384" s="102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148"/>
    </row>
    <row r="385" spans="8:77" ht="13.5">
      <c r="H385" s="101"/>
      <c r="L385" s="101"/>
      <c r="M385" s="101"/>
      <c r="N385" s="100"/>
      <c r="O385" s="100"/>
      <c r="P385" s="100"/>
      <c r="Q385" s="102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148"/>
    </row>
    <row r="386" spans="8:77" ht="13.5">
      <c r="H386" s="101"/>
      <c r="L386" s="101"/>
      <c r="M386" s="101"/>
      <c r="N386" s="100"/>
      <c r="O386" s="100"/>
      <c r="P386" s="100"/>
      <c r="Q386" s="102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148"/>
    </row>
    <row r="387" spans="8:77" ht="13.5">
      <c r="H387" s="101"/>
      <c r="L387" s="101"/>
      <c r="M387" s="101"/>
      <c r="N387" s="100"/>
      <c r="O387" s="100"/>
      <c r="P387" s="100"/>
      <c r="Q387" s="102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148"/>
    </row>
    <row r="388" spans="8:77" ht="13.5">
      <c r="H388" s="101"/>
      <c r="L388" s="101"/>
      <c r="M388" s="101"/>
      <c r="N388" s="100"/>
      <c r="O388" s="100"/>
      <c r="P388" s="100"/>
      <c r="Q388" s="102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148"/>
    </row>
    <row r="389" spans="8:77" ht="13.5">
      <c r="H389" s="101"/>
      <c r="L389" s="101"/>
      <c r="M389" s="101"/>
      <c r="N389" s="100"/>
      <c r="O389" s="100"/>
      <c r="P389" s="100"/>
      <c r="Q389" s="102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148"/>
    </row>
    <row r="390" spans="8:77" ht="13.5">
      <c r="H390" s="101"/>
      <c r="L390" s="101"/>
      <c r="M390" s="101"/>
      <c r="N390" s="100"/>
      <c r="O390" s="100"/>
      <c r="P390" s="100"/>
      <c r="Q390" s="102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148"/>
    </row>
    <row r="391" spans="8:77" ht="13.5">
      <c r="H391" s="101"/>
      <c r="L391" s="101"/>
      <c r="M391" s="101"/>
      <c r="N391" s="100"/>
      <c r="O391" s="100"/>
      <c r="P391" s="100"/>
      <c r="Q391" s="102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148"/>
    </row>
    <row r="392" spans="8:77" ht="13.5">
      <c r="H392" s="101"/>
      <c r="L392" s="101"/>
      <c r="M392" s="101"/>
      <c r="N392" s="100"/>
      <c r="O392" s="100"/>
      <c r="P392" s="100"/>
      <c r="Q392" s="102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148"/>
    </row>
    <row r="393" spans="8:77" ht="13.5">
      <c r="H393" s="101"/>
      <c r="L393" s="101"/>
      <c r="M393" s="101"/>
      <c r="N393" s="100"/>
      <c r="O393" s="100"/>
      <c r="P393" s="100"/>
      <c r="Q393" s="102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148"/>
    </row>
    <row r="394" spans="8:77" ht="13.5">
      <c r="H394" s="101"/>
      <c r="L394" s="101"/>
      <c r="M394" s="101"/>
      <c r="N394" s="100"/>
      <c r="O394" s="100"/>
      <c r="P394" s="100"/>
      <c r="Q394" s="102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148"/>
    </row>
    <row r="395" spans="8:77" ht="13.5">
      <c r="H395" s="101"/>
      <c r="L395" s="101"/>
      <c r="M395" s="101"/>
      <c r="N395" s="100"/>
      <c r="O395" s="100"/>
      <c r="P395" s="100"/>
      <c r="Q395" s="102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148"/>
    </row>
    <row r="396" spans="8:77" ht="13.5">
      <c r="H396" s="101"/>
      <c r="L396" s="101"/>
      <c r="M396" s="101"/>
      <c r="N396" s="100"/>
      <c r="O396" s="100"/>
      <c r="P396" s="100"/>
      <c r="Q396" s="102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148"/>
    </row>
    <row r="397" spans="8:77" ht="13.5">
      <c r="H397" s="101"/>
      <c r="L397" s="101"/>
      <c r="M397" s="101"/>
      <c r="N397" s="100"/>
      <c r="O397" s="100"/>
      <c r="P397" s="100"/>
      <c r="Q397" s="102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148"/>
    </row>
    <row r="398" spans="8:77" ht="13.5">
      <c r="H398" s="101"/>
      <c r="L398" s="101"/>
      <c r="M398" s="101"/>
      <c r="N398" s="100"/>
      <c r="O398" s="100"/>
      <c r="P398" s="100"/>
      <c r="Q398" s="102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148"/>
    </row>
    <row r="399" spans="8:77" ht="13.5">
      <c r="H399" s="101"/>
      <c r="L399" s="101"/>
      <c r="M399" s="101"/>
      <c r="N399" s="100"/>
      <c r="O399" s="100"/>
      <c r="P399" s="100"/>
      <c r="Q399" s="102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148"/>
    </row>
    <row r="400" spans="8:77" ht="13.5">
      <c r="H400" s="101"/>
      <c r="L400" s="101"/>
      <c r="M400" s="101"/>
      <c r="N400" s="100"/>
      <c r="O400" s="100"/>
      <c r="P400" s="100"/>
      <c r="Q400" s="102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148"/>
    </row>
    <row r="401" spans="8:77" ht="13.5">
      <c r="H401" s="101"/>
      <c r="L401" s="101"/>
      <c r="M401" s="101"/>
      <c r="N401" s="100"/>
      <c r="O401" s="100"/>
      <c r="P401" s="100"/>
      <c r="Q401" s="102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148"/>
    </row>
    <row r="402" spans="8:77" ht="13.5">
      <c r="H402" s="101"/>
      <c r="L402" s="101"/>
      <c r="M402" s="101"/>
      <c r="N402" s="100"/>
      <c r="O402" s="100"/>
      <c r="P402" s="100"/>
      <c r="Q402" s="102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148"/>
    </row>
    <row r="403" spans="8:77" ht="13.5">
      <c r="H403" s="101"/>
      <c r="L403" s="101"/>
      <c r="M403" s="101"/>
      <c r="N403" s="100"/>
      <c r="O403" s="100"/>
      <c r="P403" s="100"/>
      <c r="Q403" s="102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148"/>
    </row>
    <row r="404" spans="8:77" ht="13.5">
      <c r="H404" s="101"/>
      <c r="L404" s="101"/>
      <c r="M404" s="101"/>
      <c r="N404" s="100"/>
      <c r="O404" s="100"/>
      <c r="P404" s="100"/>
      <c r="Q404" s="102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148"/>
    </row>
    <row r="405" spans="8:77" ht="13.5">
      <c r="H405" s="101"/>
      <c r="L405" s="101"/>
      <c r="M405" s="101"/>
      <c r="N405" s="100"/>
      <c r="O405" s="100"/>
      <c r="P405" s="100"/>
      <c r="Q405" s="102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148"/>
    </row>
    <row r="406" spans="8:77" ht="13.5">
      <c r="H406" s="101"/>
      <c r="L406" s="101"/>
      <c r="M406" s="101"/>
      <c r="N406" s="100"/>
      <c r="O406" s="100"/>
      <c r="P406" s="100"/>
      <c r="Q406" s="102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148"/>
    </row>
    <row r="407" spans="8:77" ht="13.5">
      <c r="H407" s="101"/>
      <c r="L407" s="101"/>
      <c r="M407" s="101"/>
      <c r="N407" s="100"/>
      <c r="O407" s="100"/>
      <c r="P407" s="100"/>
      <c r="Q407" s="102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148"/>
    </row>
    <row r="408" spans="8:77" ht="13.5">
      <c r="H408" s="101"/>
      <c r="L408" s="101"/>
      <c r="M408" s="101"/>
      <c r="N408" s="100"/>
      <c r="O408" s="100"/>
      <c r="P408" s="100"/>
      <c r="Q408" s="102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148"/>
    </row>
    <row r="409" spans="8:77" ht="13.5">
      <c r="H409" s="101"/>
      <c r="L409" s="101"/>
      <c r="M409" s="101"/>
      <c r="N409" s="100"/>
      <c r="O409" s="100"/>
      <c r="P409" s="100"/>
      <c r="Q409" s="102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148"/>
    </row>
    <row r="410" spans="8:77" ht="13.5">
      <c r="H410" s="101"/>
      <c r="L410" s="101"/>
      <c r="M410" s="101"/>
      <c r="N410" s="100"/>
      <c r="O410" s="100"/>
      <c r="P410" s="100"/>
      <c r="Q410" s="102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148"/>
    </row>
    <row r="411" spans="8:77" ht="13.5">
      <c r="H411" s="101"/>
      <c r="L411" s="101"/>
      <c r="M411" s="101"/>
      <c r="N411" s="100"/>
      <c r="O411" s="100"/>
      <c r="P411" s="100"/>
      <c r="Q411" s="102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148"/>
    </row>
    <row r="412" spans="8:77" ht="13.5">
      <c r="H412" s="101"/>
      <c r="L412" s="101"/>
      <c r="M412" s="101"/>
      <c r="N412" s="100"/>
      <c r="O412" s="100"/>
      <c r="P412" s="100"/>
      <c r="Q412" s="102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148"/>
    </row>
    <row r="413" spans="8:77" ht="13.5">
      <c r="H413" s="101"/>
      <c r="L413" s="101"/>
      <c r="M413" s="101"/>
      <c r="N413" s="100"/>
      <c r="O413" s="100"/>
      <c r="P413" s="100"/>
      <c r="Q413" s="102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148"/>
    </row>
    <row r="414" spans="8:77" ht="13.5">
      <c r="H414" s="101"/>
      <c r="L414" s="101"/>
      <c r="M414" s="101"/>
      <c r="N414" s="100"/>
      <c r="O414" s="100"/>
      <c r="P414" s="100"/>
      <c r="Q414" s="102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148"/>
    </row>
    <row r="415" spans="8:77" ht="13.5">
      <c r="H415" s="101"/>
      <c r="L415" s="101"/>
      <c r="M415" s="101"/>
      <c r="N415" s="100"/>
      <c r="O415" s="100"/>
      <c r="P415" s="100"/>
      <c r="Q415" s="102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148"/>
    </row>
    <row r="416" spans="8:77" ht="13.5">
      <c r="H416" s="101"/>
      <c r="L416" s="101"/>
      <c r="M416" s="101"/>
      <c r="N416" s="100"/>
      <c r="O416" s="100"/>
      <c r="P416" s="100"/>
      <c r="Q416" s="102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148"/>
    </row>
    <row r="417" spans="8:77" ht="13.5">
      <c r="H417" s="101"/>
      <c r="L417" s="101"/>
      <c r="M417" s="101"/>
      <c r="N417" s="100"/>
      <c r="O417" s="100"/>
      <c r="P417" s="100"/>
      <c r="Q417" s="102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148"/>
    </row>
    <row r="418" spans="8:77" ht="13.5">
      <c r="H418" s="101"/>
      <c r="L418" s="101"/>
      <c r="M418" s="101"/>
      <c r="N418" s="100"/>
      <c r="O418" s="100"/>
      <c r="P418" s="100"/>
      <c r="Q418" s="102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148"/>
    </row>
    <row r="419" spans="8:77" ht="13.5">
      <c r="H419" s="101"/>
      <c r="L419" s="101"/>
      <c r="M419" s="101"/>
      <c r="N419" s="100"/>
      <c r="O419" s="100"/>
      <c r="P419" s="100"/>
      <c r="Q419" s="102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148"/>
    </row>
    <row r="420" spans="8:77" ht="13.5">
      <c r="H420" s="101"/>
      <c r="L420" s="101"/>
      <c r="M420" s="101"/>
      <c r="N420" s="100"/>
      <c r="O420" s="100"/>
      <c r="P420" s="100"/>
      <c r="Q420" s="102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148"/>
    </row>
    <row r="421" spans="8:77" ht="13.5">
      <c r="H421" s="101"/>
      <c r="L421" s="101"/>
      <c r="M421" s="101"/>
      <c r="N421" s="100"/>
      <c r="O421" s="100"/>
      <c r="P421" s="100"/>
      <c r="Q421" s="102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148"/>
    </row>
    <row r="422" spans="8:77" ht="13.5">
      <c r="H422" s="101"/>
      <c r="L422" s="101"/>
      <c r="M422" s="101"/>
      <c r="N422" s="100"/>
      <c r="O422" s="100"/>
      <c r="P422" s="100"/>
      <c r="Q422" s="102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148"/>
    </row>
    <row r="423" spans="8:77" ht="13.5">
      <c r="H423" s="101"/>
      <c r="L423" s="101"/>
      <c r="M423" s="101"/>
      <c r="N423" s="100"/>
      <c r="O423" s="100"/>
      <c r="P423" s="100"/>
      <c r="Q423" s="102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148"/>
    </row>
    <row r="424" spans="8:77" ht="13.5">
      <c r="H424" s="101"/>
      <c r="L424" s="101"/>
      <c r="M424" s="101"/>
      <c r="N424" s="100"/>
      <c r="O424" s="100"/>
      <c r="P424" s="100"/>
      <c r="Q424" s="102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148"/>
    </row>
    <row r="425" spans="8:77" ht="13.5">
      <c r="H425" s="101"/>
      <c r="L425" s="101"/>
      <c r="M425" s="101"/>
      <c r="N425" s="100"/>
      <c r="O425" s="100"/>
      <c r="P425" s="100"/>
      <c r="Q425" s="102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148"/>
    </row>
    <row r="426" spans="8:77" ht="13.5">
      <c r="H426" s="101"/>
      <c r="L426" s="101"/>
      <c r="M426" s="101"/>
      <c r="N426" s="100"/>
      <c r="O426" s="100"/>
      <c r="P426" s="100"/>
      <c r="Q426" s="102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148"/>
    </row>
    <row r="427" spans="8:77" ht="13.5">
      <c r="H427" s="101"/>
      <c r="L427" s="101"/>
      <c r="M427" s="101"/>
      <c r="N427" s="100"/>
      <c r="O427" s="100"/>
      <c r="P427" s="100"/>
      <c r="Q427" s="102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148"/>
    </row>
    <row r="428" spans="8:77" ht="13.5">
      <c r="H428" s="101"/>
      <c r="L428" s="101"/>
      <c r="M428" s="101"/>
      <c r="N428" s="100"/>
      <c r="O428" s="100"/>
      <c r="P428" s="100"/>
      <c r="Q428" s="102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148"/>
    </row>
    <row r="429" spans="8:77" ht="13.5">
      <c r="H429" s="101"/>
      <c r="L429" s="101"/>
      <c r="M429" s="101"/>
      <c r="N429" s="100"/>
      <c r="O429" s="100"/>
      <c r="P429" s="100"/>
      <c r="Q429" s="102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148"/>
    </row>
    <row r="430" spans="8:77" ht="13.5">
      <c r="H430" s="101"/>
      <c r="L430" s="101"/>
      <c r="M430" s="101"/>
      <c r="N430" s="100"/>
      <c r="O430" s="100"/>
      <c r="P430" s="100"/>
      <c r="Q430" s="102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148"/>
    </row>
    <row r="431" spans="8:77" ht="13.5">
      <c r="H431" s="101"/>
      <c r="L431" s="101"/>
      <c r="M431" s="101"/>
      <c r="N431" s="100"/>
      <c r="O431" s="100"/>
      <c r="P431" s="100"/>
      <c r="Q431" s="102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148"/>
    </row>
    <row r="432" spans="8:77" ht="13.5">
      <c r="H432" s="101"/>
      <c r="L432" s="101"/>
      <c r="M432" s="101"/>
      <c r="N432" s="100"/>
      <c r="O432" s="100"/>
      <c r="P432" s="100"/>
      <c r="Q432" s="102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148"/>
    </row>
    <row r="433" spans="8:77" ht="13.5">
      <c r="H433" s="101"/>
      <c r="L433" s="101"/>
      <c r="M433" s="101"/>
      <c r="N433" s="100"/>
      <c r="O433" s="100"/>
      <c r="P433" s="100"/>
      <c r="Q433" s="102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148"/>
    </row>
    <row r="434" spans="8:77" ht="13.5">
      <c r="H434" s="101"/>
      <c r="L434" s="101"/>
      <c r="M434" s="101"/>
      <c r="N434" s="100"/>
      <c r="O434" s="100"/>
      <c r="P434" s="100"/>
      <c r="Q434" s="102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148"/>
    </row>
    <row r="435" spans="8:77" ht="13.5">
      <c r="H435" s="101"/>
      <c r="L435" s="101"/>
      <c r="M435" s="101"/>
      <c r="N435" s="100"/>
      <c r="O435" s="100"/>
      <c r="P435" s="100"/>
      <c r="Q435" s="102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148"/>
    </row>
    <row r="436" spans="8:77" ht="13.5">
      <c r="H436" s="101"/>
      <c r="L436" s="101"/>
      <c r="M436" s="101"/>
      <c r="N436" s="100"/>
      <c r="O436" s="100"/>
      <c r="P436" s="100"/>
      <c r="Q436" s="102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148"/>
    </row>
    <row r="437" spans="8:77" ht="13.5">
      <c r="H437" s="101"/>
      <c r="L437" s="101"/>
      <c r="M437" s="101"/>
      <c r="N437" s="100"/>
      <c r="O437" s="100"/>
      <c r="P437" s="100"/>
      <c r="Q437" s="102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148"/>
    </row>
    <row r="438" spans="8:77" ht="13.5">
      <c r="H438" s="101"/>
      <c r="L438" s="101"/>
      <c r="M438" s="101"/>
      <c r="N438" s="100"/>
      <c r="O438" s="100"/>
      <c r="P438" s="100"/>
      <c r="Q438" s="102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148"/>
    </row>
    <row r="439" spans="8:77" ht="13.5">
      <c r="H439" s="101"/>
      <c r="L439" s="101"/>
      <c r="M439" s="101"/>
      <c r="N439" s="100"/>
      <c r="O439" s="100"/>
      <c r="P439" s="100"/>
      <c r="Q439" s="102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148"/>
    </row>
    <row r="440" spans="8:77" ht="13.5">
      <c r="H440" s="101"/>
      <c r="L440" s="101"/>
      <c r="M440" s="101"/>
      <c r="N440" s="100"/>
      <c r="O440" s="100"/>
      <c r="P440" s="100"/>
      <c r="Q440" s="102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148"/>
    </row>
    <row r="441" spans="8:77" ht="13.5">
      <c r="H441" s="101"/>
      <c r="L441" s="101"/>
      <c r="M441" s="101"/>
      <c r="N441" s="100"/>
      <c r="O441" s="100"/>
      <c r="P441" s="100"/>
      <c r="Q441" s="102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148"/>
    </row>
    <row r="442" spans="8:77" ht="13.5">
      <c r="H442" s="101"/>
      <c r="L442" s="101"/>
      <c r="M442" s="101"/>
      <c r="N442" s="100"/>
      <c r="O442" s="100"/>
      <c r="P442" s="100"/>
      <c r="Q442" s="102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148"/>
    </row>
    <row r="443" spans="8:77" ht="13.5">
      <c r="H443" s="101"/>
      <c r="L443" s="101"/>
      <c r="M443" s="101"/>
      <c r="N443" s="100"/>
      <c r="O443" s="100"/>
      <c r="P443" s="100"/>
      <c r="Q443" s="102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148"/>
    </row>
    <row r="444" spans="8:77" ht="13.5">
      <c r="H444" s="101"/>
      <c r="L444" s="101"/>
      <c r="M444" s="101"/>
      <c r="N444" s="100"/>
      <c r="O444" s="100"/>
      <c r="P444" s="100"/>
      <c r="Q444" s="102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148"/>
    </row>
    <row r="445" spans="8:77" ht="13.5">
      <c r="H445" s="101"/>
      <c r="L445" s="101"/>
      <c r="M445" s="101"/>
      <c r="N445" s="100"/>
      <c r="O445" s="100"/>
      <c r="P445" s="100"/>
      <c r="Q445" s="102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148"/>
    </row>
    <row r="446" spans="8:77" ht="13.5">
      <c r="H446" s="101"/>
      <c r="L446" s="101"/>
      <c r="M446" s="101"/>
      <c r="N446" s="100"/>
      <c r="O446" s="100"/>
      <c r="P446" s="100"/>
      <c r="Q446" s="102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148"/>
    </row>
    <row r="447" spans="8:77" ht="13.5">
      <c r="H447" s="101"/>
      <c r="L447" s="101"/>
      <c r="M447" s="101"/>
      <c r="N447" s="100"/>
      <c r="O447" s="100"/>
      <c r="P447" s="100"/>
      <c r="Q447" s="102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148"/>
    </row>
    <row r="448" spans="8:77" ht="13.5">
      <c r="H448" s="101"/>
      <c r="L448" s="101"/>
      <c r="M448" s="101"/>
      <c r="N448" s="100"/>
      <c r="O448" s="100"/>
      <c r="P448" s="100"/>
      <c r="Q448" s="102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148"/>
    </row>
    <row r="449" spans="8:77" ht="13.5">
      <c r="H449" s="101"/>
      <c r="L449" s="101"/>
      <c r="M449" s="101"/>
      <c r="N449" s="100"/>
      <c r="O449" s="100"/>
      <c r="P449" s="100"/>
      <c r="Q449" s="102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148"/>
    </row>
    <row r="450" spans="8:77" ht="13.5">
      <c r="H450" s="101"/>
      <c r="L450" s="101"/>
      <c r="M450" s="101"/>
      <c r="N450" s="100"/>
      <c r="O450" s="100"/>
      <c r="P450" s="100"/>
      <c r="Q450" s="102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148"/>
    </row>
    <row r="451" spans="8:77" ht="13.5">
      <c r="H451" s="101"/>
      <c r="L451" s="101"/>
      <c r="M451" s="101"/>
      <c r="N451" s="100"/>
      <c r="O451" s="100"/>
      <c r="P451" s="100"/>
      <c r="Q451" s="102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148"/>
    </row>
    <row r="452" spans="8:77" ht="13.5">
      <c r="H452" s="101"/>
      <c r="L452" s="101"/>
      <c r="M452" s="101"/>
      <c r="N452" s="100"/>
      <c r="O452" s="100"/>
      <c r="P452" s="100"/>
      <c r="Q452" s="102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148"/>
    </row>
    <row r="453" spans="8:77" ht="13.5">
      <c r="H453" s="101"/>
      <c r="L453" s="101"/>
      <c r="M453" s="101"/>
      <c r="N453" s="100"/>
      <c r="O453" s="100"/>
      <c r="P453" s="100"/>
      <c r="Q453" s="102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148"/>
    </row>
    <row r="454" spans="8:77" ht="13.5">
      <c r="H454" s="101"/>
      <c r="L454" s="101"/>
      <c r="M454" s="101"/>
      <c r="N454" s="100"/>
      <c r="O454" s="100"/>
      <c r="P454" s="100"/>
      <c r="Q454" s="102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148"/>
    </row>
    <row r="455" spans="8:77" ht="13.5">
      <c r="H455" s="101"/>
      <c r="L455" s="101"/>
      <c r="M455" s="101"/>
      <c r="N455" s="100"/>
      <c r="O455" s="100"/>
      <c r="P455" s="100"/>
      <c r="Q455" s="102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148"/>
    </row>
    <row r="456" spans="8:77" ht="13.5">
      <c r="H456" s="101"/>
      <c r="L456" s="101"/>
      <c r="M456" s="101"/>
      <c r="N456" s="100"/>
      <c r="O456" s="100"/>
      <c r="P456" s="100"/>
      <c r="Q456" s="102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148"/>
    </row>
    <row r="457" spans="8:77" ht="13.5">
      <c r="H457" s="101"/>
      <c r="L457" s="101"/>
      <c r="M457" s="101"/>
      <c r="N457" s="100"/>
      <c r="O457" s="100"/>
      <c r="P457" s="100"/>
      <c r="Q457" s="102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148"/>
    </row>
    <row r="458" spans="8:77" ht="13.5">
      <c r="H458" s="101"/>
      <c r="L458" s="101"/>
      <c r="M458" s="101"/>
      <c r="N458" s="100"/>
      <c r="O458" s="100"/>
      <c r="P458" s="100"/>
      <c r="Q458" s="102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148"/>
    </row>
    <row r="459" spans="8:77" ht="13.5">
      <c r="H459" s="101"/>
      <c r="L459" s="101"/>
      <c r="M459" s="101"/>
      <c r="N459" s="100"/>
      <c r="O459" s="100"/>
      <c r="P459" s="100"/>
      <c r="Q459" s="102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148"/>
    </row>
    <row r="460" spans="8:77" ht="13.5">
      <c r="H460" s="101"/>
      <c r="L460" s="101"/>
      <c r="M460" s="101"/>
      <c r="N460" s="100"/>
      <c r="O460" s="100"/>
      <c r="P460" s="100"/>
      <c r="Q460" s="102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148"/>
    </row>
    <row r="461" spans="8:77" ht="13.5">
      <c r="H461" s="101"/>
      <c r="L461" s="101"/>
      <c r="M461" s="101"/>
      <c r="N461" s="100"/>
      <c r="O461" s="100"/>
      <c r="P461" s="100"/>
      <c r="Q461" s="102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148"/>
    </row>
    <row r="462" spans="8:77" ht="13.5">
      <c r="H462" s="101"/>
      <c r="L462" s="101"/>
      <c r="M462" s="101"/>
      <c r="N462" s="100"/>
      <c r="O462" s="100"/>
      <c r="P462" s="100"/>
      <c r="Q462" s="102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148"/>
    </row>
    <row r="463" spans="8:77" ht="13.5">
      <c r="H463" s="101"/>
      <c r="L463" s="101"/>
      <c r="M463" s="101"/>
      <c r="N463" s="100"/>
      <c r="O463" s="100"/>
      <c r="P463" s="100"/>
      <c r="Q463" s="102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148"/>
    </row>
    <row r="464" spans="8:77" ht="13.5">
      <c r="H464" s="101"/>
      <c r="L464" s="101"/>
      <c r="M464" s="101"/>
      <c r="N464" s="100"/>
      <c r="O464" s="100"/>
      <c r="P464" s="100"/>
      <c r="Q464" s="102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148"/>
    </row>
    <row r="465" spans="8:77" ht="13.5">
      <c r="H465" s="101"/>
      <c r="L465" s="101"/>
      <c r="M465" s="101"/>
      <c r="N465" s="100"/>
      <c r="O465" s="100"/>
      <c r="P465" s="100"/>
      <c r="Q465" s="102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148"/>
    </row>
    <row r="466" spans="8:77" ht="13.5">
      <c r="H466" s="101"/>
      <c r="L466" s="101"/>
      <c r="M466" s="101"/>
      <c r="N466" s="100"/>
      <c r="O466" s="100"/>
      <c r="P466" s="100"/>
      <c r="Q466" s="102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148"/>
    </row>
    <row r="467" spans="8:77" ht="13.5">
      <c r="H467" s="101"/>
      <c r="L467" s="101"/>
      <c r="M467" s="101"/>
      <c r="N467" s="100"/>
      <c r="O467" s="100"/>
      <c r="P467" s="100"/>
      <c r="Q467" s="102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148"/>
    </row>
    <row r="468" spans="8:77" ht="13.5">
      <c r="H468" s="101"/>
      <c r="L468" s="101"/>
      <c r="M468" s="101"/>
      <c r="N468" s="100"/>
      <c r="O468" s="100"/>
      <c r="P468" s="100"/>
      <c r="Q468" s="102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148"/>
    </row>
    <row r="469" spans="8:77" ht="13.5">
      <c r="H469" s="101"/>
      <c r="L469" s="101"/>
      <c r="M469" s="101"/>
      <c r="N469" s="100"/>
      <c r="O469" s="100"/>
      <c r="P469" s="100"/>
      <c r="Q469" s="102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148"/>
    </row>
    <row r="470" spans="8:77" ht="13.5">
      <c r="H470" s="101"/>
      <c r="L470" s="101"/>
      <c r="M470" s="101"/>
      <c r="N470" s="100"/>
      <c r="O470" s="100"/>
      <c r="P470" s="100"/>
      <c r="Q470" s="102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148"/>
    </row>
    <row r="471" spans="8:77" ht="13.5">
      <c r="H471" s="101"/>
      <c r="L471" s="101"/>
      <c r="M471" s="101"/>
      <c r="N471" s="100"/>
      <c r="O471" s="100"/>
      <c r="P471" s="100"/>
      <c r="Q471" s="102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148"/>
    </row>
    <row r="472" spans="8:77" ht="13.5">
      <c r="H472" s="101"/>
      <c r="L472" s="101"/>
      <c r="M472" s="101"/>
      <c r="N472" s="100"/>
      <c r="O472" s="100"/>
      <c r="P472" s="100"/>
      <c r="Q472" s="102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148"/>
    </row>
    <row r="473" spans="8:77" ht="13.5">
      <c r="H473" s="101"/>
      <c r="L473" s="101"/>
      <c r="M473" s="101"/>
      <c r="N473" s="100"/>
      <c r="O473" s="100"/>
      <c r="P473" s="100"/>
      <c r="Q473" s="102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148"/>
    </row>
    <row r="474" spans="8:77" ht="13.5">
      <c r="H474" s="101"/>
      <c r="L474" s="101"/>
      <c r="M474" s="101"/>
      <c r="N474" s="100"/>
      <c r="O474" s="100"/>
      <c r="P474" s="100"/>
      <c r="Q474" s="102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148"/>
    </row>
    <row r="475" spans="8:77" ht="13.5">
      <c r="H475" s="101"/>
      <c r="L475" s="101"/>
      <c r="M475" s="101"/>
      <c r="N475" s="100"/>
      <c r="O475" s="100"/>
      <c r="P475" s="100"/>
      <c r="Q475" s="102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148"/>
    </row>
    <row r="476" spans="8:77" ht="13.5">
      <c r="H476" s="101"/>
      <c r="L476" s="101"/>
      <c r="M476" s="101"/>
      <c r="N476" s="100"/>
      <c r="O476" s="100"/>
      <c r="P476" s="100"/>
      <c r="Q476" s="102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148"/>
    </row>
    <row r="477" spans="8:77" ht="13.5">
      <c r="H477" s="101"/>
      <c r="L477" s="101"/>
      <c r="M477" s="101"/>
      <c r="N477" s="100"/>
      <c r="O477" s="100"/>
      <c r="P477" s="100"/>
      <c r="Q477" s="102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148"/>
    </row>
    <row r="478" spans="8:77" ht="13.5">
      <c r="H478" s="101"/>
      <c r="L478" s="101"/>
      <c r="M478" s="101"/>
      <c r="N478" s="100"/>
      <c r="O478" s="100"/>
      <c r="P478" s="100"/>
      <c r="Q478" s="102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148"/>
    </row>
    <row r="479" spans="8:77" ht="13.5">
      <c r="H479" s="101"/>
      <c r="L479" s="101"/>
      <c r="M479" s="101"/>
      <c r="N479" s="100"/>
      <c r="O479" s="100"/>
      <c r="P479" s="100"/>
      <c r="Q479" s="102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148"/>
    </row>
    <row r="480" spans="8:77" ht="13.5">
      <c r="H480" s="101"/>
      <c r="L480" s="101"/>
      <c r="M480" s="101"/>
      <c r="N480" s="100"/>
      <c r="O480" s="100"/>
      <c r="P480" s="100"/>
      <c r="Q480" s="102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148"/>
    </row>
    <row r="481" spans="8:77" ht="13.5">
      <c r="H481" s="101"/>
      <c r="L481" s="101"/>
      <c r="M481" s="101"/>
      <c r="N481" s="100"/>
      <c r="O481" s="100"/>
      <c r="P481" s="100"/>
      <c r="Q481" s="102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148"/>
    </row>
    <row r="482" spans="8:77" ht="13.5">
      <c r="H482" s="101"/>
      <c r="L482" s="101"/>
      <c r="M482" s="101"/>
      <c r="N482" s="100"/>
      <c r="O482" s="100"/>
      <c r="P482" s="100"/>
      <c r="Q482" s="102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148"/>
    </row>
    <row r="483" spans="8:77" ht="13.5">
      <c r="H483" s="101"/>
      <c r="L483" s="101"/>
      <c r="M483" s="101"/>
      <c r="N483" s="100"/>
      <c r="O483" s="100"/>
      <c r="P483" s="100"/>
      <c r="Q483" s="102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148"/>
    </row>
    <row r="484" spans="8:77" ht="13.5">
      <c r="H484" s="101"/>
      <c r="L484" s="101"/>
      <c r="M484" s="101"/>
      <c r="N484" s="100"/>
      <c r="O484" s="100"/>
      <c r="P484" s="100"/>
      <c r="Q484" s="102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148"/>
    </row>
    <row r="485" spans="8:77" ht="13.5">
      <c r="H485" s="101"/>
      <c r="L485" s="101"/>
      <c r="M485" s="101"/>
      <c r="N485" s="100"/>
      <c r="O485" s="100"/>
      <c r="P485" s="100"/>
      <c r="Q485" s="102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148"/>
    </row>
    <row r="486" spans="8:77" ht="13.5">
      <c r="H486" s="101"/>
      <c r="L486" s="101"/>
      <c r="M486" s="101"/>
      <c r="N486" s="100"/>
      <c r="O486" s="100"/>
      <c r="P486" s="100"/>
      <c r="Q486" s="102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148"/>
    </row>
    <row r="487" spans="8:77" ht="13.5">
      <c r="H487" s="101"/>
      <c r="L487" s="101"/>
      <c r="M487" s="101"/>
      <c r="N487" s="100"/>
      <c r="O487" s="100"/>
      <c r="P487" s="100"/>
      <c r="Q487" s="102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148"/>
    </row>
    <row r="488" spans="8:77" ht="13.5">
      <c r="H488" s="101"/>
      <c r="L488" s="101"/>
      <c r="M488" s="101"/>
      <c r="N488" s="100"/>
      <c r="O488" s="100"/>
      <c r="P488" s="100"/>
      <c r="Q488" s="102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148"/>
    </row>
    <row r="489" spans="8:77" ht="13.5">
      <c r="H489" s="101"/>
      <c r="L489" s="101"/>
      <c r="M489" s="101"/>
      <c r="N489" s="100"/>
      <c r="O489" s="100"/>
      <c r="P489" s="100"/>
      <c r="Q489" s="102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148"/>
    </row>
    <row r="490" spans="8:77" ht="13.5">
      <c r="H490" s="101"/>
      <c r="L490" s="101"/>
      <c r="M490" s="101"/>
      <c r="N490" s="100"/>
      <c r="O490" s="100"/>
      <c r="P490" s="100"/>
      <c r="Q490" s="102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148"/>
    </row>
    <row r="491" spans="8:77" ht="13.5">
      <c r="H491" s="101"/>
      <c r="L491" s="101"/>
      <c r="M491" s="101"/>
      <c r="N491" s="100"/>
      <c r="O491" s="100"/>
      <c r="P491" s="100"/>
      <c r="Q491" s="102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148"/>
    </row>
    <row r="492" spans="8:77" ht="13.5">
      <c r="H492" s="101"/>
      <c r="L492" s="101"/>
      <c r="M492" s="101"/>
      <c r="N492" s="100"/>
      <c r="O492" s="100"/>
      <c r="P492" s="100"/>
      <c r="Q492" s="102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148"/>
    </row>
    <row r="493" spans="8:77" ht="13.5">
      <c r="H493" s="101"/>
      <c r="L493" s="101"/>
      <c r="M493" s="101"/>
      <c r="N493" s="100"/>
      <c r="O493" s="100"/>
      <c r="P493" s="100"/>
      <c r="Q493" s="102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148"/>
    </row>
    <row r="494" spans="8:77" ht="13.5">
      <c r="H494" s="101"/>
      <c r="L494" s="101"/>
      <c r="M494" s="101"/>
      <c r="N494" s="100"/>
      <c r="O494" s="100"/>
      <c r="P494" s="100"/>
      <c r="Q494" s="102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148"/>
    </row>
    <row r="495" spans="8:77" ht="13.5">
      <c r="H495" s="101"/>
      <c r="L495" s="101"/>
      <c r="M495" s="101"/>
      <c r="N495" s="100"/>
      <c r="O495" s="100"/>
      <c r="P495" s="100"/>
      <c r="Q495" s="102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148"/>
    </row>
    <row r="496" spans="8:77" ht="13.5">
      <c r="H496" s="101"/>
      <c r="L496" s="101"/>
      <c r="M496" s="101"/>
      <c r="N496" s="100"/>
      <c r="O496" s="100"/>
      <c r="P496" s="100"/>
      <c r="Q496" s="102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148"/>
    </row>
    <row r="497" spans="8:77" ht="13.5">
      <c r="H497" s="101"/>
      <c r="L497" s="101"/>
      <c r="M497" s="101"/>
      <c r="N497" s="100"/>
      <c r="O497" s="100"/>
      <c r="P497" s="100"/>
      <c r="Q497" s="102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148"/>
    </row>
    <row r="498" spans="8:77" ht="13.5">
      <c r="H498" s="101"/>
      <c r="L498" s="101"/>
      <c r="M498" s="101"/>
      <c r="N498" s="100"/>
      <c r="O498" s="100"/>
      <c r="P498" s="100"/>
      <c r="Q498" s="102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148"/>
    </row>
    <row r="499" spans="8:77" ht="13.5">
      <c r="H499" s="101"/>
      <c r="L499" s="101"/>
      <c r="M499" s="101"/>
      <c r="N499" s="100"/>
      <c r="O499" s="100"/>
      <c r="P499" s="100"/>
      <c r="Q499" s="102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148"/>
    </row>
    <row r="500" spans="8:77" ht="13.5">
      <c r="H500" s="101"/>
      <c r="L500" s="101"/>
      <c r="M500" s="101"/>
      <c r="N500" s="100"/>
      <c r="O500" s="100"/>
      <c r="P500" s="100"/>
      <c r="Q500" s="102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148"/>
    </row>
    <row r="501" spans="8:77" ht="13.5">
      <c r="H501" s="101"/>
      <c r="L501" s="101"/>
      <c r="M501" s="101"/>
      <c r="N501" s="100"/>
      <c r="O501" s="100"/>
      <c r="P501" s="100"/>
      <c r="Q501" s="102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148"/>
    </row>
    <row r="502" spans="8:77" ht="13.5">
      <c r="H502" s="101"/>
      <c r="L502" s="101"/>
      <c r="M502" s="101"/>
      <c r="N502" s="100"/>
      <c r="O502" s="100"/>
      <c r="P502" s="100"/>
      <c r="Q502" s="102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148"/>
    </row>
    <row r="503" spans="8:77" ht="13.5">
      <c r="H503" s="101"/>
      <c r="L503" s="101"/>
      <c r="M503" s="101"/>
      <c r="N503" s="100"/>
      <c r="O503" s="100"/>
      <c r="P503" s="100"/>
      <c r="Q503" s="102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148"/>
    </row>
    <row r="504" spans="8:77" ht="13.5">
      <c r="H504" s="101"/>
      <c r="L504" s="101"/>
      <c r="M504" s="101"/>
      <c r="N504" s="100"/>
      <c r="O504" s="100"/>
      <c r="P504" s="100"/>
      <c r="Q504" s="102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148"/>
    </row>
    <row r="505" spans="8:77" ht="13.5">
      <c r="H505" s="101"/>
      <c r="L505" s="101"/>
      <c r="M505" s="101"/>
      <c r="N505" s="100"/>
      <c r="O505" s="100"/>
      <c r="P505" s="100"/>
      <c r="Q505" s="102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148"/>
    </row>
    <row r="506" spans="8:77" ht="13.5">
      <c r="H506" s="101"/>
      <c r="L506" s="101"/>
      <c r="M506" s="101"/>
      <c r="N506" s="100"/>
      <c r="O506" s="100"/>
      <c r="P506" s="100"/>
      <c r="Q506" s="102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148"/>
    </row>
    <row r="507" spans="8:77" ht="13.5">
      <c r="H507" s="101"/>
      <c r="L507" s="101"/>
      <c r="M507" s="101"/>
      <c r="N507" s="100"/>
      <c r="O507" s="100"/>
      <c r="P507" s="100"/>
      <c r="Q507" s="102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148"/>
    </row>
    <row r="508" spans="8:77" ht="13.5">
      <c r="H508" s="101"/>
      <c r="L508" s="101"/>
      <c r="M508" s="101"/>
      <c r="N508" s="100"/>
      <c r="O508" s="100"/>
      <c r="P508" s="100"/>
      <c r="Q508" s="102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148"/>
    </row>
    <row r="509" spans="8:77" ht="13.5">
      <c r="H509" s="101"/>
      <c r="L509" s="101"/>
      <c r="M509" s="101"/>
      <c r="N509" s="100"/>
      <c r="O509" s="100"/>
      <c r="P509" s="100"/>
      <c r="Q509" s="102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148"/>
    </row>
    <row r="510" spans="8:77" ht="13.5">
      <c r="H510" s="101"/>
      <c r="L510" s="101"/>
      <c r="M510" s="101"/>
      <c r="N510" s="100"/>
      <c r="O510" s="100"/>
      <c r="P510" s="100"/>
      <c r="Q510" s="102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148"/>
    </row>
    <row r="511" spans="8:77" ht="13.5">
      <c r="H511" s="101"/>
      <c r="L511" s="101"/>
      <c r="M511" s="101"/>
      <c r="N511" s="100"/>
      <c r="O511" s="100"/>
      <c r="P511" s="100"/>
      <c r="Q511" s="102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148"/>
    </row>
    <row r="512" spans="8:77" ht="13.5">
      <c r="H512" s="101"/>
      <c r="L512" s="101"/>
      <c r="M512" s="101"/>
      <c r="N512" s="100"/>
      <c r="O512" s="100"/>
      <c r="P512" s="100"/>
      <c r="Q512" s="102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148"/>
    </row>
    <row r="513" spans="8:77" ht="13.5">
      <c r="H513" s="101"/>
      <c r="L513" s="101"/>
      <c r="M513" s="101"/>
      <c r="N513" s="100"/>
      <c r="O513" s="100"/>
      <c r="P513" s="100"/>
      <c r="Q513" s="102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148"/>
    </row>
    <row r="514" spans="8:77" ht="13.5">
      <c r="H514" s="101"/>
      <c r="L514" s="101"/>
      <c r="M514" s="101"/>
      <c r="N514" s="100"/>
      <c r="O514" s="100"/>
      <c r="P514" s="100"/>
      <c r="Q514" s="102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148"/>
    </row>
    <row r="515" spans="8:77" ht="13.5">
      <c r="H515" s="101"/>
      <c r="L515" s="101"/>
      <c r="M515" s="101"/>
      <c r="N515" s="100"/>
      <c r="O515" s="100"/>
      <c r="P515" s="100"/>
      <c r="Q515" s="102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148"/>
    </row>
    <row r="516" spans="8:77" ht="13.5">
      <c r="H516" s="101"/>
      <c r="L516" s="101"/>
      <c r="M516" s="101"/>
      <c r="N516" s="100"/>
      <c r="O516" s="100"/>
      <c r="P516" s="100"/>
      <c r="Q516" s="102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148"/>
    </row>
    <row r="517" spans="8:77" ht="13.5">
      <c r="H517" s="101"/>
      <c r="L517" s="101"/>
      <c r="M517" s="101"/>
      <c r="N517" s="100"/>
      <c r="O517" s="100"/>
      <c r="P517" s="100"/>
      <c r="Q517" s="102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148"/>
    </row>
    <row r="518" spans="8:77" ht="13.5">
      <c r="H518" s="101"/>
      <c r="L518" s="101"/>
      <c r="M518" s="101"/>
      <c r="N518" s="100"/>
      <c r="O518" s="100"/>
      <c r="P518" s="100"/>
      <c r="Q518" s="102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148"/>
    </row>
    <row r="519" spans="8:77" ht="13.5">
      <c r="H519" s="101"/>
      <c r="L519" s="101"/>
      <c r="M519" s="101"/>
      <c r="N519" s="100"/>
      <c r="O519" s="100"/>
      <c r="P519" s="100"/>
      <c r="Q519" s="102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148"/>
    </row>
    <row r="520" spans="8:77" ht="13.5">
      <c r="H520" s="101"/>
      <c r="L520" s="101"/>
      <c r="M520" s="101"/>
      <c r="N520" s="100"/>
      <c r="O520" s="100"/>
      <c r="P520" s="100"/>
      <c r="Q520" s="102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148"/>
    </row>
    <row r="521" spans="8:77" ht="13.5">
      <c r="H521" s="101"/>
      <c r="L521" s="101"/>
      <c r="M521" s="101"/>
      <c r="N521" s="100"/>
      <c r="O521" s="100"/>
      <c r="P521" s="100"/>
      <c r="Q521" s="102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148"/>
    </row>
    <row r="522" spans="8:77" ht="13.5">
      <c r="H522" s="101"/>
      <c r="L522" s="101"/>
      <c r="M522" s="101"/>
      <c r="N522" s="100"/>
      <c r="O522" s="100"/>
      <c r="P522" s="100"/>
      <c r="Q522" s="102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148"/>
    </row>
    <row r="523" spans="8:77" ht="13.5">
      <c r="H523" s="101"/>
      <c r="L523" s="101"/>
      <c r="M523" s="101"/>
      <c r="N523" s="100"/>
      <c r="O523" s="100"/>
      <c r="P523" s="100"/>
      <c r="Q523" s="102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148"/>
    </row>
    <row r="524" spans="8:77" ht="13.5">
      <c r="H524" s="101"/>
      <c r="L524" s="101"/>
      <c r="M524" s="101"/>
      <c r="N524" s="100"/>
      <c r="O524" s="100"/>
      <c r="P524" s="100"/>
      <c r="Q524" s="102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148"/>
    </row>
    <row r="525" spans="8:77" ht="13.5">
      <c r="H525" s="101"/>
      <c r="L525" s="101"/>
      <c r="M525" s="101"/>
      <c r="N525" s="100"/>
      <c r="O525" s="100"/>
      <c r="P525" s="100"/>
      <c r="Q525" s="102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148"/>
    </row>
    <row r="526" spans="8:77" ht="13.5">
      <c r="H526" s="101"/>
      <c r="L526" s="101"/>
      <c r="M526" s="101"/>
      <c r="N526" s="100"/>
      <c r="O526" s="100"/>
      <c r="P526" s="100"/>
      <c r="Q526" s="102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148"/>
    </row>
    <row r="527" spans="8:77" ht="13.5">
      <c r="H527" s="101"/>
      <c r="L527" s="101"/>
      <c r="M527" s="101"/>
      <c r="N527" s="100"/>
      <c r="O527" s="100"/>
      <c r="P527" s="100"/>
      <c r="Q527" s="102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148"/>
    </row>
    <row r="528" spans="8:77" ht="13.5">
      <c r="H528" s="101"/>
      <c r="L528" s="101"/>
      <c r="M528" s="101"/>
      <c r="N528" s="100"/>
      <c r="O528" s="100"/>
      <c r="P528" s="100"/>
      <c r="Q528" s="102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148"/>
    </row>
    <row r="529" spans="8:77" ht="13.5">
      <c r="H529" s="101"/>
      <c r="L529" s="101"/>
      <c r="M529" s="101"/>
      <c r="N529" s="100"/>
      <c r="O529" s="100"/>
      <c r="P529" s="100"/>
      <c r="Q529" s="102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148"/>
    </row>
    <row r="530" spans="8:77" ht="13.5">
      <c r="H530" s="101"/>
      <c r="L530" s="101"/>
      <c r="M530" s="101"/>
      <c r="N530" s="100"/>
      <c r="O530" s="100"/>
      <c r="P530" s="100"/>
      <c r="Q530" s="102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148"/>
    </row>
    <row r="531" spans="8:77" ht="13.5">
      <c r="H531" s="101"/>
      <c r="L531" s="101"/>
      <c r="M531" s="101"/>
      <c r="N531" s="100"/>
      <c r="O531" s="100"/>
      <c r="P531" s="100"/>
      <c r="Q531" s="102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148"/>
    </row>
    <row r="532" spans="8:77" ht="13.5">
      <c r="H532" s="101"/>
      <c r="L532" s="101"/>
      <c r="M532" s="101"/>
      <c r="N532" s="100"/>
      <c r="O532" s="100"/>
      <c r="P532" s="100"/>
      <c r="Q532" s="102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148"/>
    </row>
    <row r="533" spans="8:77" ht="13.5">
      <c r="H533" s="101"/>
      <c r="L533" s="101"/>
      <c r="M533" s="101"/>
      <c r="N533" s="100"/>
      <c r="O533" s="100"/>
      <c r="P533" s="100"/>
      <c r="Q533" s="102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148"/>
    </row>
    <row r="534" spans="8:77" ht="13.5">
      <c r="H534" s="101"/>
      <c r="L534" s="101"/>
      <c r="M534" s="101"/>
      <c r="N534" s="100"/>
      <c r="O534" s="100"/>
      <c r="P534" s="100"/>
      <c r="Q534" s="102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148"/>
    </row>
    <row r="535" spans="8:77" ht="13.5">
      <c r="H535" s="101"/>
      <c r="L535" s="101"/>
      <c r="M535" s="101"/>
      <c r="N535" s="100"/>
      <c r="O535" s="100"/>
      <c r="P535" s="100"/>
      <c r="Q535" s="102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148"/>
    </row>
    <row r="536" spans="8:77" ht="13.5">
      <c r="H536" s="101"/>
      <c r="L536" s="101"/>
      <c r="M536" s="101"/>
      <c r="N536" s="100"/>
      <c r="O536" s="100"/>
      <c r="P536" s="100"/>
      <c r="Q536" s="102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148"/>
    </row>
    <row r="537" spans="8:77" ht="13.5">
      <c r="H537" s="101"/>
      <c r="L537" s="101"/>
      <c r="M537" s="101"/>
      <c r="N537" s="100"/>
      <c r="O537" s="100"/>
      <c r="P537" s="100"/>
      <c r="Q537" s="102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148"/>
    </row>
    <row r="538" spans="8:77" ht="13.5">
      <c r="H538" s="101"/>
      <c r="L538" s="101"/>
      <c r="M538" s="101"/>
      <c r="N538" s="100"/>
      <c r="O538" s="100"/>
      <c r="P538" s="100"/>
      <c r="Q538" s="102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148"/>
    </row>
    <row r="539" spans="8:77" ht="13.5">
      <c r="H539" s="101"/>
      <c r="L539" s="101"/>
      <c r="M539" s="101"/>
      <c r="N539" s="100"/>
      <c r="O539" s="100"/>
      <c r="P539" s="100"/>
      <c r="Q539" s="102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148"/>
    </row>
    <row r="540" spans="8:77" ht="13.5">
      <c r="H540" s="101"/>
      <c r="L540" s="101"/>
      <c r="M540" s="101"/>
      <c r="N540" s="100"/>
      <c r="O540" s="100"/>
      <c r="P540" s="100"/>
      <c r="Q540" s="102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148"/>
    </row>
    <row r="541" spans="8:77" ht="13.5">
      <c r="H541" s="101"/>
      <c r="L541" s="101"/>
      <c r="M541" s="101"/>
      <c r="N541" s="100"/>
      <c r="O541" s="100"/>
      <c r="P541" s="100"/>
      <c r="Q541" s="102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148"/>
    </row>
    <row r="542" spans="8:77" ht="13.5">
      <c r="H542" s="101"/>
      <c r="L542" s="101"/>
      <c r="M542" s="101"/>
      <c r="N542" s="100"/>
      <c r="O542" s="100"/>
      <c r="P542" s="100"/>
      <c r="Q542" s="102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148"/>
    </row>
    <row r="543" spans="8:77" ht="13.5">
      <c r="H543" s="101"/>
      <c r="L543" s="101"/>
      <c r="M543" s="101"/>
      <c r="N543" s="100"/>
      <c r="O543" s="100"/>
      <c r="P543" s="100"/>
      <c r="Q543" s="102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148"/>
    </row>
    <row r="544" spans="8:77" ht="13.5">
      <c r="H544" s="101"/>
      <c r="L544" s="101"/>
      <c r="M544" s="101"/>
      <c r="N544" s="100"/>
      <c r="O544" s="100"/>
      <c r="P544" s="100"/>
      <c r="Q544" s="102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148"/>
    </row>
    <row r="545" spans="8:77" ht="13.5">
      <c r="H545" s="101"/>
      <c r="L545" s="101"/>
      <c r="M545" s="101"/>
      <c r="N545" s="100"/>
      <c r="O545" s="100"/>
      <c r="P545" s="100"/>
      <c r="Q545" s="102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148"/>
    </row>
    <row r="546" spans="8:77" ht="13.5">
      <c r="H546" s="101"/>
      <c r="L546" s="101"/>
      <c r="M546" s="101"/>
      <c r="N546" s="100"/>
      <c r="O546" s="100"/>
      <c r="P546" s="100"/>
      <c r="Q546" s="102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148"/>
    </row>
    <row r="547" spans="8:77" ht="13.5">
      <c r="H547" s="101"/>
      <c r="L547" s="101"/>
      <c r="M547" s="101"/>
      <c r="N547" s="100"/>
      <c r="O547" s="100"/>
      <c r="P547" s="100"/>
      <c r="Q547" s="102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148"/>
    </row>
    <row r="548" spans="8:77" ht="13.5">
      <c r="H548" s="101"/>
      <c r="L548" s="101"/>
      <c r="M548" s="101"/>
      <c r="N548" s="100"/>
      <c r="O548" s="100"/>
      <c r="P548" s="100"/>
      <c r="Q548" s="102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148"/>
    </row>
    <row r="549" spans="8:77" ht="13.5">
      <c r="H549" s="101"/>
      <c r="L549" s="101"/>
      <c r="M549" s="101"/>
      <c r="N549" s="100"/>
      <c r="O549" s="100"/>
      <c r="P549" s="100"/>
      <c r="Q549" s="102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148"/>
    </row>
    <row r="550" spans="8:77" ht="13.5">
      <c r="H550" s="101"/>
      <c r="L550" s="101"/>
      <c r="M550" s="101"/>
      <c r="N550" s="100"/>
      <c r="O550" s="100"/>
      <c r="P550" s="100"/>
      <c r="Q550" s="102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148"/>
    </row>
    <row r="551" spans="8:77" ht="13.5">
      <c r="H551" s="101"/>
      <c r="L551" s="101"/>
      <c r="M551" s="101"/>
      <c r="N551" s="100"/>
      <c r="O551" s="100"/>
      <c r="P551" s="100"/>
      <c r="Q551" s="102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148"/>
    </row>
    <row r="552" spans="8:77" ht="13.5">
      <c r="H552" s="101"/>
      <c r="L552" s="101"/>
      <c r="M552" s="101"/>
      <c r="N552" s="100"/>
      <c r="O552" s="100"/>
      <c r="P552" s="100"/>
      <c r="Q552" s="102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148"/>
    </row>
    <row r="553" spans="17:30" ht="13.5"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</row>
    <row r="554" spans="17:30" ht="13.5"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</row>
    <row r="555" spans="17:30" ht="13.5"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</row>
    <row r="556" spans="17:30" ht="13.5"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</row>
    <row r="557" spans="17:30" ht="13.5"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</row>
    <row r="558" spans="17:30" ht="13.5"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</row>
    <row r="559" spans="17:30" ht="13.5"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</row>
    <row r="560" spans="17:30" ht="13.5"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</row>
    <row r="561" spans="17:30" ht="13.5"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</row>
    <row r="562" spans="17:30" ht="13.5"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</row>
    <row r="563" spans="17:30" ht="13.5"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</row>
    <row r="564" spans="17:30" ht="13.5"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</row>
    <row r="565" spans="17:30" ht="13.5"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</row>
    <row r="566" spans="17:30" ht="13.5"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</row>
    <row r="567" spans="17:30" ht="13.5"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</row>
    <row r="568" spans="17:30" ht="13.5"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</row>
    <row r="569" spans="17:30" ht="13.5"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</row>
    <row r="570" spans="17:30" ht="13.5"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</row>
    <row r="571" spans="17:30" ht="13.5"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</row>
    <row r="572" spans="17:30" ht="13.5"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</row>
    <row r="573" spans="17:30" ht="13.5"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</row>
    <row r="574" spans="17:30" ht="13.5"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</row>
    <row r="575" spans="17:30" ht="13.5"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</row>
    <row r="576" spans="17:30" ht="13.5"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</row>
    <row r="577" spans="17:30" ht="13.5"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</row>
    <row r="578" spans="17:30" ht="13.5"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</row>
    <row r="579" spans="17:30" ht="13.5"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</row>
    <row r="580" spans="17:30" ht="13.5"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</row>
    <row r="581" spans="17:30" ht="13.5"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</row>
    <row r="582" spans="17:30" ht="13.5"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</row>
    <row r="583" spans="17:30" ht="13.5"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</row>
    <row r="584" spans="17:30" ht="13.5"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</row>
    <row r="585" spans="17:30" ht="13.5"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</row>
    <row r="586" spans="17:30" ht="13.5"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</row>
    <row r="587" spans="17:30" ht="13.5"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</row>
    <row r="588" spans="17:30" ht="13.5"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</row>
    <row r="589" spans="17:30" ht="13.5"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</row>
    <row r="590" spans="17:30" ht="13.5"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</row>
    <row r="591" spans="17:30" ht="13.5"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</row>
    <row r="592" spans="17:30" ht="13.5"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</row>
    <row r="593" spans="17:30" ht="13.5"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</row>
    <row r="594" spans="17:30" ht="13.5"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</row>
    <row r="595" spans="17:30" ht="13.5"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</row>
    <row r="596" spans="17:30" ht="13.5"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</row>
    <row r="597" spans="17:30" ht="13.5"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</row>
    <row r="598" spans="17:30" ht="13.5"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</row>
    <row r="599" spans="17:30" ht="13.5"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</row>
    <row r="600" spans="17:30" ht="13.5"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</row>
    <row r="601" spans="17:30" ht="13.5"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</row>
    <row r="602" spans="17:30" ht="13.5"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</row>
    <row r="603" spans="17:30" ht="13.5"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</row>
    <row r="604" spans="17:30" ht="13.5"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</row>
    <row r="605" spans="17:30" ht="13.5"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</row>
    <row r="606" spans="17:30" ht="13.5"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</row>
    <row r="607" spans="17:30" ht="13.5"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</row>
    <row r="608" spans="17:30" ht="13.5"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</row>
    <row r="609" spans="17:30" ht="13.5"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</row>
    <row r="610" spans="17:30" ht="13.5"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</row>
    <row r="611" spans="17:30" ht="13.5"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</row>
    <row r="612" spans="17:30" ht="13.5"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</row>
    <row r="613" spans="17:30" ht="13.5"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</row>
    <row r="614" spans="17:30" ht="13.5"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</row>
    <row r="615" spans="17:30" ht="13.5"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</row>
    <row r="616" spans="17:30" ht="13.5"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</row>
    <row r="617" spans="17:30" ht="13.5"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</row>
    <row r="618" spans="17:30" ht="13.5"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</row>
    <row r="619" spans="17:30" ht="13.5"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</row>
    <row r="620" spans="17:30" ht="13.5"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</row>
    <row r="621" spans="17:30" ht="13.5"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</row>
    <row r="622" spans="17:30" ht="13.5"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</row>
    <row r="623" spans="17:30" ht="13.5"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</row>
    <row r="624" spans="17:30" ht="13.5"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</row>
    <row r="625" spans="17:30" ht="13.5"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</row>
    <row r="626" spans="17:30" ht="13.5"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</row>
    <row r="627" spans="17:30" ht="13.5"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</row>
    <row r="628" spans="17:30" ht="13.5"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</row>
    <row r="629" spans="17:30" ht="13.5"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</row>
    <row r="630" spans="17:30" ht="13.5"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</row>
    <row r="631" spans="17:30" ht="13.5"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</row>
    <row r="632" spans="17:30" ht="13.5"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</row>
    <row r="633" spans="17:30" ht="13.5"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</row>
    <row r="634" spans="17:30" ht="13.5"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</row>
    <row r="635" spans="17:30" ht="13.5"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</row>
    <row r="636" spans="17:30" ht="13.5"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</row>
    <row r="637" spans="17:30" ht="13.5"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</row>
    <row r="638" spans="17:30" ht="13.5"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</row>
    <row r="639" spans="17:30" ht="13.5"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</row>
    <row r="640" spans="17:30" ht="13.5"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</row>
    <row r="641" spans="17:30" ht="13.5"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</row>
    <row r="642" spans="17:30" ht="13.5"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</row>
    <row r="643" spans="17:30" ht="13.5"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</row>
    <row r="644" spans="17:30" ht="13.5"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</row>
    <row r="645" spans="17:30" ht="13.5"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</row>
    <row r="646" spans="17:30" ht="13.5"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</row>
    <row r="647" spans="17:30" ht="13.5"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</row>
    <row r="648" spans="17:30" ht="13.5"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</row>
    <row r="649" spans="17:30" ht="13.5"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</row>
    <row r="650" spans="17:30" ht="13.5"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</row>
    <row r="651" spans="17:30" ht="13.5"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</row>
    <row r="652" spans="17:30" ht="13.5"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</row>
    <row r="653" spans="17:30" ht="13.5"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</row>
    <row r="654" spans="17:30" ht="13.5"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</row>
    <row r="655" spans="17:30" ht="13.5"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</row>
    <row r="656" spans="17:30" ht="13.5"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</row>
    <row r="657" spans="17:30" ht="13.5"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</row>
    <row r="658" spans="17:30" ht="13.5"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</row>
    <row r="659" spans="17:30" ht="13.5"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</row>
    <row r="660" spans="17:30" ht="13.5"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</row>
    <row r="661" spans="17:30" ht="13.5"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</row>
    <row r="662" spans="17:30" ht="13.5"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</row>
    <row r="663" spans="17:30" ht="13.5"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</row>
    <row r="664" spans="17:30" ht="13.5"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</row>
    <row r="665" spans="17:30" ht="13.5"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</row>
    <row r="666" spans="17:30" ht="13.5"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</row>
    <row r="667" spans="17:30" ht="13.5"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</row>
    <row r="668" spans="17:30" ht="13.5"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</row>
    <row r="669" spans="17:30" ht="13.5"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</row>
    <row r="670" spans="17:30" ht="13.5"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</row>
    <row r="671" spans="17:30" ht="13.5"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</row>
    <row r="672" spans="17:30" ht="13.5"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</row>
    <row r="673" spans="17:30" ht="13.5"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</row>
    <row r="674" spans="17:30" ht="13.5"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</row>
    <row r="675" spans="17:30" ht="13.5"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</row>
    <row r="676" spans="17:30" ht="13.5"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</row>
    <row r="677" spans="17:30" ht="13.5"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</row>
    <row r="678" spans="17:30" ht="13.5"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</row>
    <row r="679" spans="17:30" ht="13.5"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</row>
    <row r="680" spans="17:30" ht="13.5"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</row>
    <row r="681" spans="17:30" ht="13.5"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</row>
    <row r="682" spans="17:30" ht="13.5"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</row>
    <row r="683" spans="17:30" ht="13.5"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</row>
    <row r="684" spans="17:30" ht="13.5"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</row>
    <row r="685" spans="17:30" ht="13.5"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</row>
    <row r="686" spans="17:30" ht="13.5"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</row>
    <row r="687" spans="17:30" ht="13.5"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</row>
    <row r="688" spans="17:30" ht="13.5"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</row>
    <row r="689" spans="17:30" ht="13.5"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</row>
    <row r="690" spans="17:30" ht="13.5"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</row>
    <row r="691" spans="17:30" ht="13.5"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</row>
    <row r="692" spans="17:30" ht="13.5"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</row>
    <row r="693" spans="17:30" ht="13.5"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</row>
    <row r="694" spans="17:30" ht="13.5"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</row>
    <row r="695" spans="17:30" ht="13.5"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</row>
    <row r="696" spans="17:30" ht="13.5"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</row>
    <row r="697" spans="17:30" ht="13.5"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</row>
    <row r="698" spans="17:30" ht="13.5"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</row>
    <row r="699" spans="17:30" ht="13.5"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</row>
  </sheetData>
  <sheetProtection/>
  <conditionalFormatting sqref="L200:AD552 C11:AY84 BC11:BD84 BC93:BD199 C93:AY199 H93:H552">
    <cfRule type="cellIs" priority="10" dxfId="0" operator="lessThanOrEqual" stopIfTrue="1">
      <formula>0</formula>
    </cfRule>
  </conditionalFormatting>
  <conditionalFormatting sqref="BZ10">
    <cfRule type="cellIs" priority="11" dxfId="0" operator="equal" stopIfTrue="1">
      <formula>0</formula>
    </cfRule>
  </conditionalFormatting>
  <conditionalFormatting sqref="BZ10">
    <cfRule type="cellIs" priority="9" dxfId="0" operator="equal" stopIfTrue="1">
      <formula>0</formula>
    </cfRule>
  </conditionalFormatting>
  <conditionalFormatting sqref="G66:G84 K70:K84 K93:K199 G93:G199">
    <cfRule type="cellIs" priority="8" dxfId="0" operator="lessThanOrEqual" stopIfTrue="1">
      <formula>0</formula>
    </cfRule>
  </conditionalFormatting>
  <conditionalFormatting sqref="AZ11:BB84 AZ93:BB199">
    <cfRule type="cellIs" priority="3" dxfId="0" operator="lessThanOrEqual" stopIfTrue="1">
      <formula>0</formula>
    </cfRule>
  </conditionalFormatting>
  <conditionalFormatting sqref="C85:BD92">
    <cfRule type="cellIs" priority="2" dxfId="0" operator="lessThanOrEqual" stopIfTrue="1">
      <formula>0</formula>
    </cfRule>
  </conditionalFormatting>
  <conditionalFormatting sqref="G85:G92 K85:K92">
    <cfRule type="cellIs" priority="1" dxfId="0" operator="lessThanOrEqual" stopIfTrue="1">
      <formula>0</formula>
    </cfRule>
  </conditionalFormatting>
  <printOptions verticalCentered="1"/>
  <pageMargins left="0.57" right="0.59" top="0.5905511811023623" bottom="0.5905511811023623" header="0.31496062992125984" footer="0.3543307086614173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X22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.8515625" style="81" customWidth="1"/>
    <col min="2" max="2" width="5.140625" style="82" bestFit="1" customWidth="1"/>
    <col min="3" max="3" width="18.8515625" style="83" bestFit="1" customWidth="1"/>
    <col min="4" max="4" width="6.7109375" style="84" bestFit="1" customWidth="1"/>
    <col min="5" max="5" width="2.7109375" style="81" customWidth="1"/>
    <col min="6" max="6" width="5.140625" style="81" bestFit="1" customWidth="1"/>
    <col min="7" max="7" width="18.8515625" style="81" bestFit="1" customWidth="1"/>
    <col min="8" max="8" width="6.7109375" style="81" bestFit="1" customWidth="1"/>
    <col min="9" max="9" width="2.57421875" style="81" customWidth="1"/>
    <col min="10" max="10" width="7.140625" style="81" customWidth="1"/>
    <col min="11" max="11" width="19.28125" style="81" customWidth="1"/>
    <col min="12" max="12" width="6.7109375" style="81" bestFit="1" customWidth="1"/>
    <col min="13" max="13" width="2.57421875" style="81" customWidth="1"/>
    <col min="14" max="14" width="4.28125" style="85" bestFit="1" customWidth="1"/>
    <col min="15" max="15" width="18.8515625" style="81" customWidth="1"/>
    <col min="16" max="16" width="5.8515625" style="84" bestFit="1" customWidth="1"/>
    <col min="17" max="17" width="2.7109375" style="81" customWidth="1"/>
    <col min="18" max="18" width="4.28125" style="85" bestFit="1" customWidth="1"/>
    <col min="19" max="19" width="16.00390625" style="81" bestFit="1" customWidth="1"/>
    <col min="20" max="20" width="5.8515625" style="84" bestFit="1" customWidth="1"/>
    <col min="21" max="21" width="2.7109375" style="81" customWidth="1"/>
    <col min="22" max="22" width="4.28125" style="85" bestFit="1" customWidth="1"/>
    <col min="23" max="23" width="13.7109375" style="81" bestFit="1" customWidth="1"/>
    <col min="24" max="24" width="5.8515625" style="84" bestFit="1" customWidth="1"/>
    <col min="25" max="16384" width="8.8515625" style="81" customWidth="1"/>
  </cols>
  <sheetData>
    <row r="2" spans="3:11" ht="31.5" customHeight="1">
      <c r="C2" s="86"/>
      <c r="D2" s="170" t="s">
        <v>36</v>
      </c>
      <c r="E2" s="170"/>
      <c r="F2" s="170"/>
      <c r="G2" s="170"/>
      <c r="H2" s="170"/>
      <c r="I2" s="170"/>
      <c r="J2" s="87"/>
      <c r="K2" s="87"/>
    </row>
    <row r="4" spans="1:24" s="99" customFormat="1" ht="15.75">
      <c r="A4" s="98"/>
      <c r="B4" s="171" t="s">
        <v>38</v>
      </c>
      <c r="C4" s="171"/>
      <c r="D4" s="171"/>
      <c r="F4" s="169" t="s">
        <v>31</v>
      </c>
      <c r="G4" s="169"/>
      <c r="H4" s="169"/>
      <c r="J4" s="169" t="s">
        <v>32</v>
      </c>
      <c r="K4" s="169"/>
      <c r="L4" s="169"/>
      <c r="N4" s="169" t="s">
        <v>33</v>
      </c>
      <c r="O4" s="169"/>
      <c r="P4" s="169"/>
      <c r="R4" s="169" t="s">
        <v>34</v>
      </c>
      <c r="S4" s="169"/>
      <c r="T4" s="169"/>
      <c r="V4" s="169" t="s">
        <v>35</v>
      </c>
      <c r="W4" s="169"/>
      <c r="X4" s="169"/>
    </row>
    <row r="5" spans="2:24" ht="12.75">
      <c r="B5" s="88" t="s">
        <v>28</v>
      </c>
      <c r="C5" s="89" t="s">
        <v>29</v>
      </c>
      <c r="D5" s="90" t="s">
        <v>30</v>
      </c>
      <c r="F5" s="88" t="s">
        <v>28</v>
      </c>
      <c r="G5" s="89" t="s">
        <v>29</v>
      </c>
      <c r="H5" s="90" t="s">
        <v>30</v>
      </c>
      <c r="J5" s="88" t="s">
        <v>28</v>
      </c>
      <c r="K5" s="89" t="s">
        <v>29</v>
      </c>
      <c r="L5" s="90" t="s">
        <v>30</v>
      </c>
      <c r="N5" s="85" t="s">
        <v>28</v>
      </c>
      <c r="O5" s="81" t="s">
        <v>29</v>
      </c>
      <c r="P5" s="84" t="s">
        <v>30</v>
      </c>
      <c r="R5" s="85" t="s">
        <v>28</v>
      </c>
      <c r="S5" s="81" t="s">
        <v>29</v>
      </c>
      <c r="T5" s="84" t="s">
        <v>30</v>
      </c>
      <c r="V5" s="85" t="s">
        <v>28</v>
      </c>
      <c r="W5" s="81" t="s">
        <v>29</v>
      </c>
      <c r="X5" s="84" t="s">
        <v>30</v>
      </c>
    </row>
    <row r="6" spans="2:24" ht="12.75">
      <c r="B6" s="97" t="e">
        <f>Results!#REF!</f>
        <v>#REF!</v>
      </c>
      <c r="C6" s="95" t="e">
        <f>Results!#REF!</f>
        <v>#REF!</v>
      </c>
      <c r="D6" s="93" t="e">
        <f>Results!#REF!</f>
        <v>#REF!</v>
      </c>
      <c r="F6" s="105" t="str">
        <f>Results!$A$58</f>
        <v>v40</v>
      </c>
      <c r="G6" s="106" t="str">
        <f>Results!$B$58</f>
        <v>Ashley Deeming</v>
      </c>
      <c r="H6" s="107">
        <f>Results!$BZ$58</f>
        <v>200</v>
      </c>
      <c r="I6" s="104"/>
      <c r="J6" s="91" t="str">
        <f>Results!$A$56</f>
        <v>v40</v>
      </c>
      <c r="K6" s="92" t="str">
        <f>Results!$B$56</f>
        <v>Jo Potter</v>
      </c>
      <c r="L6" s="93">
        <f>Results!$BZ$56</f>
        <v>191</v>
      </c>
      <c r="M6" s="104"/>
      <c r="N6" s="94" t="str">
        <f>Results!$A$37</f>
        <v>sm</v>
      </c>
      <c r="O6" s="37" t="str">
        <f>Results!$B$37</f>
        <v>Joe Rainsford</v>
      </c>
      <c r="P6" s="93">
        <f>Results!$BZ$37</f>
        <v>171.5</v>
      </c>
      <c r="Q6" s="104"/>
      <c r="R6" s="97" t="e">
        <f>Results!#REF!</f>
        <v>#REF!</v>
      </c>
      <c r="S6" s="95" t="e">
        <f>Results!#REF!</f>
        <v>#REF!</v>
      </c>
      <c r="T6" s="93" t="e">
        <f>Results!#REF!</f>
        <v>#REF!</v>
      </c>
      <c r="W6" s="37" t="str">
        <f>Juniors!$B$3</f>
        <v>Runner 1</v>
      </c>
      <c r="X6" s="37">
        <f>Juniors!$T$3</f>
        <v>0</v>
      </c>
    </row>
    <row r="7" spans="2:24" ht="12.75">
      <c r="B7" s="91" t="str">
        <f>Results!$A$58</f>
        <v>v40</v>
      </c>
      <c r="C7" s="92" t="str">
        <f>Results!$B$58</f>
        <v>Ashley Deeming</v>
      </c>
      <c r="D7" s="93">
        <f>Results!$BZ$58</f>
        <v>200</v>
      </c>
      <c r="F7" s="91" t="str">
        <f>Results!$A$28</f>
        <v>v40</v>
      </c>
      <c r="G7" s="95" t="str">
        <f>Results!$B$28</f>
        <v>Paul Mercer</v>
      </c>
      <c r="H7" s="93">
        <f>Results!$BZ$28</f>
        <v>185</v>
      </c>
      <c r="J7" s="91" t="str">
        <f>Results!$A$73</f>
        <v>v50</v>
      </c>
      <c r="K7" s="92" t="str">
        <f>Results!$B$73</f>
        <v>Jill Burke</v>
      </c>
      <c r="L7" s="93">
        <f>Results!$BZ$73</f>
        <v>120.25</v>
      </c>
      <c r="N7" s="91" t="str">
        <f>Results!$A$45</f>
        <v>sm</v>
      </c>
      <c r="O7" s="92" t="str">
        <f>Results!$B$45</f>
        <v>Paul Winfield</v>
      </c>
      <c r="P7" s="93">
        <f>Results!$BZ$45</f>
        <v>167</v>
      </c>
      <c r="R7" s="91" t="str">
        <f>Results!$A$79</f>
        <v>sl</v>
      </c>
      <c r="S7" s="92" t="str">
        <f>Results!$B$79</f>
        <v>Danielle Smith</v>
      </c>
      <c r="T7" s="93">
        <f>Results!$BZ$79</f>
        <v>74</v>
      </c>
      <c r="V7" s="91"/>
      <c r="W7" s="95" t="str">
        <f>Juniors!$B$4</f>
        <v>Runner 2</v>
      </c>
      <c r="X7" s="37">
        <f>Juniors!$T$4</f>
        <v>0</v>
      </c>
    </row>
    <row r="8" spans="2:24" ht="12.75">
      <c r="B8" s="91" t="str">
        <f>Results!$A$56</f>
        <v>v40</v>
      </c>
      <c r="C8" s="92" t="str">
        <f>Results!$B$56</f>
        <v>Jo Potter</v>
      </c>
      <c r="D8" s="93">
        <f>Results!$BZ$56</f>
        <v>191</v>
      </c>
      <c r="F8" s="91" t="str">
        <f>Results!$A$64</f>
        <v>v45</v>
      </c>
      <c r="G8" s="92" t="str">
        <f>Results!$B$64</f>
        <v>Tony Weatherson</v>
      </c>
      <c r="H8" s="93">
        <f>Results!$BZ$64</f>
        <v>97</v>
      </c>
      <c r="J8" s="91" t="str">
        <f>Results!$A$52</f>
        <v>v35</v>
      </c>
      <c r="K8" s="92" t="str">
        <f>Results!$B$52</f>
        <v>Lisa Palmer</v>
      </c>
      <c r="L8" s="93">
        <f>Results!$BZ$52</f>
        <v>75</v>
      </c>
      <c r="N8" s="91" t="str">
        <f>Results!$A$30</f>
        <v>sm</v>
      </c>
      <c r="O8" s="95" t="str">
        <f>Results!$B$30</f>
        <v>Paul Clarke</v>
      </c>
      <c r="P8" s="93">
        <f>Results!$BZ$30</f>
        <v>111.75</v>
      </c>
      <c r="R8" s="91" t="str">
        <f>Results!$A$14</f>
        <v>sl</v>
      </c>
      <c r="S8" s="95" t="str">
        <f>Results!$B$14</f>
        <v>Rose Leivers</v>
      </c>
      <c r="T8" s="93">
        <f>Results!$BZ$14</f>
        <v>49</v>
      </c>
      <c r="V8" s="94"/>
      <c r="W8" s="37" t="str">
        <f>Juniors!$B$5</f>
        <v>Runner 3</v>
      </c>
      <c r="X8" s="37">
        <f>Juniors!$T$5</f>
        <v>0</v>
      </c>
    </row>
    <row r="9" spans="2:24" ht="12.75">
      <c r="B9" s="91" t="str">
        <f>Results!$A$28</f>
        <v>v40</v>
      </c>
      <c r="C9" s="95" t="str">
        <f>Results!$B$28</f>
        <v>Paul Mercer</v>
      </c>
      <c r="D9" s="93">
        <f>Results!$BZ$28</f>
        <v>185</v>
      </c>
      <c r="F9" s="91" t="str">
        <f>Results!$A$54</f>
        <v>v40</v>
      </c>
      <c r="G9" s="92" t="str">
        <f>Results!$B$54</f>
        <v>Alastair Hobday</v>
      </c>
      <c r="H9" s="93">
        <f>Results!$BZ$54</f>
        <v>72</v>
      </c>
      <c r="J9" s="91" t="str">
        <f>Results!$A$53</f>
        <v>v40</v>
      </c>
      <c r="K9" s="92" t="str">
        <f>Results!$B$53</f>
        <v>Louise Insley</v>
      </c>
      <c r="L9" s="93">
        <f>Results!$BZ$53</f>
        <v>49</v>
      </c>
      <c r="N9" s="94" t="str">
        <f>Results!$A$32</f>
        <v>sm</v>
      </c>
      <c r="O9" s="37" t="str">
        <f>Results!$B$32</f>
        <v>Mark Powell</v>
      </c>
      <c r="P9" s="93">
        <f>Results!$BZ$32</f>
        <v>100</v>
      </c>
      <c r="R9" s="91" t="str">
        <f>Results!$A$12</f>
        <v>sl</v>
      </c>
      <c r="S9" s="95" t="str">
        <f>Results!$B$12</f>
        <v>Milly Newton</v>
      </c>
      <c r="T9" s="93">
        <f>Results!$BZ$12</f>
        <v>48</v>
      </c>
      <c r="V9" s="94"/>
      <c r="W9" s="37" t="str">
        <f>Juniors!$B$6</f>
        <v>Runner 4</v>
      </c>
      <c r="X9" s="37">
        <f>Juniors!$T$6</f>
        <v>0</v>
      </c>
    </row>
    <row r="10" spans="2:24" ht="12.75">
      <c r="B10" s="91" t="str">
        <f>Results!$A$37</f>
        <v>sm</v>
      </c>
      <c r="C10" s="92" t="str">
        <f>Results!$B$37</f>
        <v>Joe Rainsford</v>
      </c>
      <c r="D10" s="93">
        <f>Results!$BZ$37</f>
        <v>171.5</v>
      </c>
      <c r="F10" s="91" t="str">
        <f>Results!$A$55</f>
        <v>v40</v>
      </c>
      <c r="G10" s="92" t="str">
        <f>Results!$B$55</f>
        <v>Richard Charlesworth</v>
      </c>
      <c r="H10" s="93">
        <f>Results!$BZ$55</f>
        <v>71</v>
      </c>
      <c r="J10" s="91" t="str">
        <f>Results!$A$65</f>
        <v>v45</v>
      </c>
      <c r="K10" s="92" t="str">
        <f>Results!$B$65</f>
        <v>Wendy Roethenbaugh</v>
      </c>
      <c r="L10" s="93">
        <f>Results!$BZ$65</f>
        <v>47</v>
      </c>
      <c r="N10" s="91" t="str">
        <f>Results!$A$42</f>
        <v>sm</v>
      </c>
      <c r="O10" s="92" t="str">
        <f>Results!$B$42</f>
        <v>Carl Hughes</v>
      </c>
      <c r="P10" s="93">
        <f>Results!$BZ$42</f>
        <v>89</v>
      </c>
      <c r="R10" s="91" t="str">
        <f>Results!$A$78</f>
        <v>sl</v>
      </c>
      <c r="S10" s="92" t="str">
        <f>Results!$B$78</f>
        <v>Abbie Leivers</v>
      </c>
      <c r="T10" s="93">
        <f>Results!$BZ$78</f>
        <v>44</v>
      </c>
      <c r="W10" s="37" t="str">
        <f>Juniors!$B$7</f>
        <v>Runner 5</v>
      </c>
      <c r="X10" s="37">
        <f>Juniors!$T$7</f>
        <v>0</v>
      </c>
    </row>
    <row r="11" spans="2:24" ht="12.75">
      <c r="B11" s="91" t="str">
        <f>Results!$A$45</f>
        <v>sm</v>
      </c>
      <c r="C11" s="92" t="str">
        <f>Results!$B$45</f>
        <v>Paul Winfield</v>
      </c>
      <c r="D11" s="93">
        <f>Results!$BZ$45</f>
        <v>167</v>
      </c>
      <c r="F11" s="91" t="str">
        <f>Results!$A$75</f>
        <v>v50</v>
      </c>
      <c r="G11" s="92" t="str">
        <f>Results!$B$75</f>
        <v>Jeff Everitt</v>
      </c>
      <c r="H11" s="93">
        <f>Results!$BZ$75</f>
        <v>65</v>
      </c>
      <c r="J11" s="91" t="str">
        <f>Results!$A$50</f>
        <v>v35</v>
      </c>
      <c r="K11" s="92" t="str">
        <f>Results!$B$50</f>
        <v>Lizzie Poole</v>
      </c>
      <c r="L11" s="93">
        <f>Results!$BZ$50</f>
        <v>47</v>
      </c>
      <c r="N11" s="91" t="str">
        <f>Results!$A$46</f>
        <v>sm</v>
      </c>
      <c r="O11" s="92" t="str">
        <f>Results!$B$46</f>
        <v>Shane Rice</v>
      </c>
      <c r="P11" s="93">
        <f>Results!$BZ$46</f>
        <v>70</v>
      </c>
      <c r="R11" s="91" t="str">
        <f>Results!$A$13</f>
        <v>sl</v>
      </c>
      <c r="S11" s="95" t="str">
        <f>Results!$B$13</f>
        <v>Sarah Lewis</v>
      </c>
      <c r="T11" s="93">
        <f>Results!$BZ$13</f>
        <v>25</v>
      </c>
      <c r="W11" s="37" t="str">
        <f>Juniors!$B$8</f>
        <v>Runner 6</v>
      </c>
      <c r="X11" s="37">
        <f>Juniors!$T$8</f>
        <v>0</v>
      </c>
    </row>
    <row r="12" spans="2:24" ht="12.75">
      <c r="B12" s="91" t="str">
        <f>Results!$A$73</f>
        <v>v50</v>
      </c>
      <c r="C12" s="92" t="str">
        <f>Results!$B$73</f>
        <v>Jill Burke</v>
      </c>
      <c r="D12" s="93">
        <f>Results!$BZ$73</f>
        <v>120.25</v>
      </c>
      <c r="F12" s="91" t="str">
        <f>Results!$A$57</f>
        <v>v40</v>
      </c>
      <c r="G12" s="92" t="str">
        <f>Results!$B$57</f>
        <v>Jon Curtis</v>
      </c>
      <c r="H12" s="93">
        <f>Results!$BZ$57</f>
        <v>49</v>
      </c>
      <c r="J12" s="105" t="str">
        <f>Results!$A$51</f>
        <v>v35</v>
      </c>
      <c r="K12" s="106" t="str">
        <f>Results!$B$51</f>
        <v>Dawn Morland</v>
      </c>
      <c r="L12" s="107">
        <f>Results!$BZ$51</f>
        <v>44</v>
      </c>
      <c r="N12" s="105" t="str">
        <f>Results!$A$21</f>
        <v>sm</v>
      </c>
      <c r="O12" s="108" t="str">
        <f>Results!$B$21</f>
        <v>Adam Biggs</v>
      </c>
      <c r="P12" s="107">
        <f>Results!$BZ$21</f>
        <v>68.75</v>
      </c>
      <c r="R12" s="91" t="str">
        <f>Results!$A$19</f>
        <v>sl</v>
      </c>
      <c r="S12" s="95" t="str">
        <f>Results!$B$19</f>
        <v>Wendy Mullinuex</v>
      </c>
      <c r="T12" s="93">
        <f>Results!$BZ$19</f>
        <v>25</v>
      </c>
      <c r="W12" s="37" t="str">
        <f>Juniors!$B$9</f>
        <v>Runner 7</v>
      </c>
      <c r="X12" s="37">
        <f>Juniors!$T$9</f>
        <v>0</v>
      </c>
    </row>
    <row r="13" spans="2:24" ht="12.75">
      <c r="B13" s="91" t="str">
        <f>Results!$A$30</f>
        <v>sm</v>
      </c>
      <c r="C13" s="95" t="str">
        <f>Results!$B$30</f>
        <v>Paul Clarke</v>
      </c>
      <c r="D13" s="93">
        <f>Results!$BZ$30</f>
        <v>111.75</v>
      </c>
      <c r="F13" s="91" t="str">
        <f>Results!$A$60</f>
        <v>v40</v>
      </c>
      <c r="G13" s="92" t="str">
        <f>Results!$B$60</f>
        <v>Richard Needham</v>
      </c>
      <c r="H13" s="93">
        <f>Results!$BZ$60</f>
        <v>47</v>
      </c>
      <c r="J13" s="105" t="str">
        <f>Results!$A$49</f>
        <v>v35</v>
      </c>
      <c r="K13" s="106" t="str">
        <f>Results!$B$49</f>
        <v>Carla Fox</v>
      </c>
      <c r="L13" s="107">
        <f>Results!$BZ$49</f>
        <v>43</v>
      </c>
      <c r="N13" s="94" t="str">
        <f>Results!$A$36</f>
        <v>sm</v>
      </c>
      <c r="O13" s="37" t="str">
        <f>Results!$B$36</f>
        <v>Chris Rainsford</v>
      </c>
      <c r="P13" s="93">
        <f>Results!$BZ$36</f>
        <v>48.33333333333333</v>
      </c>
      <c r="R13" s="91" t="str">
        <f>Results!$A$17</f>
        <v>sl</v>
      </c>
      <c r="S13" s="95" t="str">
        <f>Results!$B$17</f>
        <v>Heather Wesson</v>
      </c>
      <c r="T13" s="93">
        <f>Results!$BZ$17</f>
        <v>21</v>
      </c>
      <c r="W13" s="37" t="str">
        <f>Juniors!$B$10</f>
        <v>Runner 8</v>
      </c>
      <c r="X13" s="37">
        <f>Juniors!$T$10</f>
        <v>0</v>
      </c>
    </row>
    <row r="14" spans="2:24" ht="12.75">
      <c r="B14" s="91" t="str">
        <f>Results!$A$32</f>
        <v>sm</v>
      </c>
      <c r="C14" s="92" t="str">
        <f>Results!$B$32</f>
        <v>Mark Powell</v>
      </c>
      <c r="D14" s="93">
        <f>Results!$BZ$32</f>
        <v>100</v>
      </c>
      <c r="F14" s="105" t="str">
        <f>Results!$A$61</f>
        <v>v40</v>
      </c>
      <c r="G14" s="106" t="str">
        <f>Results!$B$61</f>
        <v>Andy Marriott</v>
      </c>
      <c r="H14" s="107">
        <f>Results!$BZ$61</f>
        <v>25</v>
      </c>
      <c r="J14" s="91" t="str">
        <f>Results!$A$72</f>
        <v>v50</v>
      </c>
      <c r="K14" s="92" t="str">
        <f>Results!$B$72</f>
        <v>Glenda Alton</v>
      </c>
      <c r="L14" s="93">
        <f>Results!$BZ$72</f>
        <v>25</v>
      </c>
      <c r="N14" s="94" t="str">
        <f>Results!$A$34</f>
        <v>sm</v>
      </c>
      <c r="O14" s="37" t="str">
        <f>Results!$B$34</f>
        <v>Steve Ashmore</v>
      </c>
      <c r="P14" s="93">
        <f>Results!$BZ$34</f>
        <v>46</v>
      </c>
      <c r="R14" s="91" t="str">
        <f>Results!$A$11</f>
        <v>sl</v>
      </c>
      <c r="S14" s="95" t="str">
        <f>Results!$B$11</f>
        <v>Gemma Housley</v>
      </c>
      <c r="T14" s="93">
        <f>Results!$BZ$11</f>
        <v>20</v>
      </c>
      <c r="W14" s="37" t="str">
        <f>Juniors!$B$11</f>
        <v>Runner 9</v>
      </c>
      <c r="X14" s="37">
        <f>Juniors!$T$11</f>
        <v>0</v>
      </c>
    </row>
    <row r="15" spans="2:24" ht="12.75">
      <c r="B15" s="91" t="str">
        <f>Results!$A$64</f>
        <v>v45</v>
      </c>
      <c r="C15" s="92" t="str">
        <f>Results!$B$64</f>
        <v>Tony Weatherson</v>
      </c>
      <c r="D15" s="93">
        <f>Results!$BZ$64</f>
        <v>97</v>
      </c>
      <c r="F15" s="91" t="str">
        <f>Results!$A$74</f>
        <v>v50</v>
      </c>
      <c r="G15" s="92" t="str">
        <f>Results!$B$74</f>
        <v>Steve Wardle</v>
      </c>
      <c r="H15" s="93">
        <f>Results!$BZ$74</f>
        <v>23</v>
      </c>
      <c r="J15" s="91" t="str">
        <f>Results!$A$71</f>
        <v>v50</v>
      </c>
      <c r="K15" s="92" t="str">
        <f>Results!$B$71</f>
        <v>Yvonne Hobday</v>
      </c>
      <c r="L15" s="93">
        <f>Results!$BZ$71</f>
        <v>21</v>
      </c>
      <c r="N15" s="91" t="str">
        <f>Results!$A$41</f>
        <v>sm</v>
      </c>
      <c r="O15" s="92" t="str">
        <f>Results!$B$41</f>
        <v>James O'Mara</v>
      </c>
      <c r="P15" s="93">
        <f>Results!$BZ$41</f>
        <v>25</v>
      </c>
      <c r="R15" s="91" t="str">
        <f>Results!$A$15</f>
        <v>sl</v>
      </c>
      <c r="S15" s="95" t="str">
        <f>Results!$B$15</f>
        <v>Rachel Welch</v>
      </c>
      <c r="T15" s="93">
        <f>Results!$BZ$15</f>
        <v>0</v>
      </c>
      <c r="X15" s="37"/>
    </row>
    <row r="16" spans="2:24" ht="12.75">
      <c r="B16" s="91" t="str">
        <f>Results!$A$42</f>
        <v>sm</v>
      </c>
      <c r="C16" s="92" t="str">
        <f>Results!$B$42</f>
        <v>Carl Hughes</v>
      </c>
      <c r="D16" s="93">
        <f>Results!$BZ$42</f>
        <v>89</v>
      </c>
      <c r="F16" s="91" t="str">
        <f>Results!$A$66</f>
        <v>v45</v>
      </c>
      <c r="G16" s="92" t="str">
        <f>Results!$B$66</f>
        <v>Paul Bratby</v>
      </c>
      <c r="H16" s="93">
        <f>Results!$BZ$66</f>
        <v>22</v>
      </c>
      <c r="J16" s="91" t="str">
        <f>Results!$A$59</f>
        <v>v40</v>
      </c>
      <c r="K16" s="92" t="str">
        <f>Results!$B$59</f>
        <v>Donna Baker</v>
      </c>
      <c r="L16" s="93">
        <f>Results!$BZ$59</f>
        <v>0</v>
      </c>
      <c r="N16" s="94" t="str">
        <f>Results!$A$24</f>
        <v>sm</v>
      </c>
      <c r="O16" s="37" t="str">
        <f>Results!$B$24</f>
        <v>James Mee</v>
      </c>
      <c r="P16" s="93">
        <f>Results!$BZ$24</f>
        <v>25</v>
      </c>
      <c r="R16" s="91" t="str">
        <f>Results!$A$16</f>
        <v>sl</v>
      </c>
      <c r="S16" s="95" t="str">
        <f>Results!$B$16</f>
        <v>Laura Bowley</v>
      </c>
      <c r="T16" s="93">
        <f>Results!$BZ$16</f>
        <v>0</v>
      </c>
      <c r="X16" s="37"/>
    </row>
    <row r="17" spans="2:20" ht="12.75">
      <c r="B17" s="91" t="str">
        <f>Results!$A$79</f>
        <v>sl</v>
      </c>
      <c r="C17" s="92" t="str">
        <f>Results!$B$79</f>
        <v>Danielle Smith</v>
      </c>
      <c r="D17" s="93">
        <f>Results!$BZ$79</f>
        <v>74</v>
      </c>
      <c r="F17" s="91" t="str">
        <f>Results!$A$68</f>
        <v>v50</v>
      </c>
      <c r="G17" s="92" t="str">
        <f>Results!$B$68</f>
        <v>Alan Smith</v>
      </c>
      <c r="H17" s="93">
        <f>Results!$BZ$68</f>
        <v>22</v>
      </c>
      <c r="J17" s="91" t="str">
        <f>Results!$A$82</f>
        <v>v50</v>
      </c>
      <c r="K17" s="92" t="str">
        <f>Results!$B$82</f>
        <v>Rita Fisher</v>
      </c>
      <c r="L17" s="93">
        <f>Results!$BZ$82</f>
        <v>0</v>
      </c>
      <c r="N17" s="91" t="str">
        <f>Results!$A$80</f>
        <v>sm</v>
      </c>
      <c r="O17" s="92" t="str">
        <f>Results!$B$80</f>
        <v>Matt Bickerstaff</v>
      </c>
      <c r="P17" s="93">
        <f>Results!$BZ$80</f>
        <v>24</v>
      </c>
      <c r="R17" s="91" t="str">
        <f>Results!$A$18</f>
        <v>sl</v>
      </c>
      <c r="S17" s="95" t="str">
        <f>Results!$B$18</f>
        <v>Laura Harvey</v>
      </c>
      <c r="T17" s="93">
        <f>Results!$BZ$18</f>
        <v>0</v>
      </c>
    </row>
    <row r="18" spans="2:20" ht="12.75">
      <c r="B18" s="91" t="str">
        <f>Results!$A$54</f>
        <v>v40</v>
      </c>
      <c r="C18" s="92" t="str">
        <f>Results!$B$54</f>
        <v>Alastair Hobday</v>
      </c>
      <c r="D18" s="93">
        <f>Results!$BZ$54</f>
        <v>72</v>
      </c>
      <c r="F18" s="91" t="str">
        <f>Results!$A$76</f>
        <v>v60</v>
      </c>
      <c r="G18" s="92" t="str">
        <f>Results!$B$76</f>
        <v>Chris Mellors</v>
      </c>
      <c r="H18" s="93">
        <f>Results!$BZ$76</f>
        <v>20</v>
      </c>
      <c r="N18" s="91" t="str">
        <f>Results!$A$23</f>
        <v>sm</v>
      </c>
      <c r="O18" s="95" t="str">
        <f>Results!$B$23</f>
        <v>Stuart King</v>
      </c>
      <c r="P18" s="93">
        <f>Results!$BZ$23</f>
        <v>24</v>
      </c>
      <c r="R18" s="91" t="str">
        <f>Results!$A$83</f>
        <v>sl</v>
      </c>
      <c r="S18" s="92" t="str">
        <f>Results!$B$83</f>
        <v>Georgia Stirland</v>
      </c>
      <c r="T18" s="93">
        <f>Results!$BZ$83</f>
        <v>0</v>
      </c>
    </row>
    <row r="19" spans="2:22" ht="12.75">
      <c r="B19" s="91" t="str">
        <f>Results!$A$55</f>
        <v>v40</v>
      </c>
      <c r="C19" s="92" t="str">
        <f>Results!$B$55</f>
        <v>Richard Charlesworth</v>
      </c>
      <c r="D19" s="93">
        <f>Results!$BZ$55</f>
        <v>71</v>
      </c>
      <c r="F19" s="91" t="str">
        <f>Results!$A$63</f>
        <v>v40</v>
      </c>
      <c r="G19" s="92" t="str">
        <f>Results!$B$63</f>
        <v>Chris Booker</v>
      </c>
      <c r="H19" s="93">
        <f>Results!$BZ$63</f>
        <v>0</v>
      </c>
      <c r="N19" s="91" t="str">
        <f>Results!$A$20</f>
        <v>sm</v>
      </c>
      <c r="O19" s="95" t="str">
        <f>Results!$B$20</f>
        <v>Ed Godber</v>
      </c>
      <c r="P19" s="93">
        <f>Results!$BZ$20</f>
        <v>23</v>
      </c>
      <c r="R19" s="91" t="str">
        <f>Results!$A$83</f>
        <v>sl</v>
      </c>
      <c r="S19" s="92" t="str">
        <f>Results!$B$83</f>
        <v>Georgia Stirland</v>
      </c>
      <c r="T19" s="93">
        <f>Results!$BZ$83</f>
        <v>0</v>
      </c>
      <c r="V19" s="81"/>
    </row>
    <row r="20" spans="2:16" ht="12.75">
      <c r="B20" s="91" t="str">
        <f>Results!$A$46</f>
        <v>sm</v>
      </c>
      <c r="C20" s="92" t="str">
        <f>Results!$B$46</f>
        <v>Shane Rice</v>
      </c>
      <c r="D20" s="93">
        <f>Results!$BZ$46</f>
        <v>70</v>
      </c>
      <c r="F20" s="91" t="str">
        <f>Results!$A$67</f>
        <v>v50</v>
      </c>
      <c r="G20" s="92" t="str">
        <f>Results!$B$67</f>
        <v>Russ Wilkinson</v>
      </c>
      <c r="H20" s="93">
        <f>Results!$BZ$67</f>
        <v>0</v>
      </c>
      <c r="N20" s="105" t="str">
        <f>Results!$A$43</f>
        <v>sm</v>
      </c>
      <c r="O20" s="106" t="str">
        <f>Results!$B$43</f>
        <v>Tim Holling</v>
      </c>
      <c r="P20" s="107">
        <f>Results!$BZ$43</f>
        <v>23</v>
      </c>
    </row>
    <row r="21" spans="2:16" ht="12.75">
      <c r="B21" s="91" t="str">
        <f>Results!$A$21</f>
        <v>sm</v>
      </c>
      <c r="C21" s="95" t="str">
        <f>Results!$B$21</f>
        <v>Adam Biggs</v>
      </c>
      <c r="D21" s="93">
        <f>Results!$BZ$21</f>
        <v>68.75</v>
      </c>
      <c r="F21" s="91" t="str">
        <f>Results!$A$69</f>
        <v>v50</v>
      </c>
      <c r="G21" s="92" t="str">
        <f>Results!$B$69</f>
        <v>Gary Antcliffe</v>
      </c>
      <c r="H21" s="93">
        <f>Results!$BZ$69</f>
        <v>0</v>
      </c>
      <c r="N21" s="91" t="str">
        <f>Results!$A$22</f>
        <v>sm</v>
      </c>
      <c r="O21" s="95" t="str">
        <f>Results!$B$22</f>
        <v>Neil Hopwell</v>
      </c>
      <c r="P21" s="93">
        <f>Results!$BZ$22</f>
        <v>23</v>
      </c>
    </row>
    <row r="22" spans="2:16" ht="12.75">
      <c r="B22" s="91" t="str">
        <f>Results!$A$75</f>
        <v>v50</v>
      </c>
      <c r="C22" s="92" t="str">
        <f>Results!$B$75</f>
        <v>Jeff Everitt</v>
      </c>
      <c r="D22" s="93">
        <f>Results!$BZ$75</f>
        <v>65</v>
      </c>
      <c r="F22" s="91" t="str">
        <f>Results!$A$62</f>
        <v>v40</v>
      </c>
      <c r="G22" s="92" t="str">
        <f>Results!$B$62</f>
        <v>Adrian Smith</v>
      </c>
      <c r="H22" s="93">
        <f>Results!$BZ$62</f>
        <v>0</v>
      </c>
      <c r="N22" s="94" t="str">
        <f>Results!$A$29</f>
        <v>sm</v>
      </c>
      <c r="O22" s="37" t="str">
        <f>Results!$B$29</f>
        <v>Lee Perkins</v>
      </c>
      <c r="P22" s="93">
        <f>Results!$BZ$29</f>
        <v>23</v>
      </c>
    </row>
    <row r="23" spans="2:16" ht="12.75">
      <c r="B23" s="91" t="str">
        <f>Results!$A$57</f>
        <v>v40</v>
      </c>
      <c r="C23" s="92" t="str">
        <f>Results!$B$57</f>
        <v>Jon Curtis</v>
      </c>
      <c r="D23" s="93">
        <f>Results!$BZ$57</f>
        <v>49</v>
      </c>
      <c r="N23" s="94" t="str">
        <f>Results!$A$31</f>
        <v>sm</v>
      </c>
      <c r="O23" s="37" t="str">
        <f>Results!$B$31</f>
        <v>Mike Richmond</v>
      </c>
      <c r="P23" s="93">
        <f>Results!$BZ$31</f>
        <v>22</v>
      </c>
    </row>
    <row r="24" spans="2:16" ht="12.75">
      <c r="B24" s="91" t="str">
        <f>Results!$A$53</f>
        <v>v40</v>
      </c>
      <c r="C24" s="92" t="str">
        <f>Results!$B$53</f>
        <v>Louise Insley</v>
      </c>
      <c r="D24" s="93">
        <f>Results!$BZ$53</f>
        <v>49</v>
      </c>
      <c r="N24" s="91" t="str">
        <f>Results!$A$77</f>
        <v>sm</v>
      </c>
      <c r="O24" s="92" t="str">
        <f>Results!$B$77</f>
        <v>Garry Cooper</v>
      </c>
      <c r="P24" s="93">
        <f>Results!$BZ$77</f>
        <v>20</v>
      </c>
    </row>
    <row r="25" spans="2:16" ht="12.75">
      <c r="B25" s="91" t="str">
        <f>Results!$A$14</f>
        <v>sl</v>
      </c>
      <c r="C25" s="95" t="str">
        <f>Results!$B$14</f>
        <v>Rose Leivers</v>
      </c>
      <c r="D25" s="93">
        <f>Results!$BZ$14</f>
        <v>49</v>
      </c>
      <c r="N25" s="91" t="str">
        <f>Results!$A$44</f>
        <v>sm</v>
      </c>
      <c r="O25" s="92" t="str">
        <f>Results!$B$44</f>
        <v>Simon Neumman</v>
      </c>
      <c r="P25" s="93">
        <f>Results!$BZ$44</f>
        <v>20</v>
      </c>
    </row>
    <row r="26" spans="2:16" ht="12.75">
      <c r="B26" s="97" t="str">
        <f>Results!$A$36</f>
        <v>sm</v>
      </c>
      <c r="C26" s="95" t="str">
        <f>Results!$B$36</f>
        <v>Chris Rainsford</v>
      </c>
      <c r="D26" s="93">
        <f>Results!$BZ$36</f>
        <v>48.33333333333333</v>
      </c>
      <c r="N26" s="94" t="str">
        <f>Results!$A$38</f>
        <v>sm</v>
      </c>
      <c r="O26" s="37" t="str">
        <f>Results!$B$38</f>
        <v>Dale Annable</v>
      </c>
      <c r="P26" s="93">
        <f>Results!$BZ$38</f>
        <v>0</v>
      </c>
    </row>
    <row r="27" spans="2:16" ht="12.75">
      <c r="B27" s="91" t="str">
        <f>Results!$A$12</f>
        <v>sl</v>
      </c>
      <c r="C27" s="95" t="str">
        <f>Results!$B$12</f>
        <v>Milly Newton</v>
      </c>
      <c r="D27" s="93">
        <f>Results!$BZ$12</f>
        <v>48</v>
      </c>
      <c r="F27" s="91"/>
      <c r="G27" s="92"/>
      <c r="H27" s="93"/>
      <c r="N27" s="91" t="str">
        <f>Results!$A$40</f>
        <v>sm</v>
      </c>
      <c r="O27" s="92" t="str">
        <f>Results!$B$40</f>
        <v>Tim Simpson</v>
      </c>
      <c r="P27" s="93">
        <f>Results!$BZ$40</f>
        <v>0</v>
      </c>
    </row>
    <row r="28" spans="2:16" ht="12.75">
      <c r="B28" s="91" t="str">
        <f>Results!$A$65</f>
        <v>v45</v>
      </c>
      <c r="C28" s="92" t="str">
        <f>Results!$B$65</f>
        <v>Wendy Roethenbaugh</v>
      </c>
      <c r="D28" s="93">
        <f>Results!$BZ$65</f>
        <v>47</v>
      </c>
      <c r="F28" s="91"/>
      <c r="G28" s="92"/>
      <c r="H28" s="93"/>
      <c r="N28" s="91" t="str">
        <f>Results!$A$39</f>
        <v>sm</v>
      </c>
      <c r="O28" s="92" t="str">
        <f>Results!$B$39</f>
        <v>Josh Housley</v>
      </c>
      <c r="P28" s="93">
        <f>Results!$BZ$39</f>
        <v>0</v>
      </c>
    </row>
    <row r="29" spans="2:16" ht="12.75">
      <c r="B29" s="91" t="str">
        <f>Results!$A$60</f>
        <v>v40</v>
      </c>
      <c r="C29" s="92" t="str">
        <f>Results!$B$60</f>
        <v>Richard Needham</v>
      </c>
      <c r="D29" s="93">
        <f>Results!$BZ$60</f>
        <v>47</v>
      </c>
      <c r="F29" s="91"/>
      <c r="G29" s="92"/>
      <c r="H29" s="93"/>
      <c r="N29" s="94" t="str">
        <f>Results!$A$25</f>
        <v>sm</v>
      </c>
      <c r="O29" s="37" t="str">
        <f>Results!$B$25</f>
        <v>Danny Heathcote</v>
      </c>
      <c r="P29" s="93">
        <f>Results!$BZ$25</f>
        <v>0</v>
      </c>
    </row>
    <row r="30" spans="2:16" ht="12.75">
      <c r="B30" s="91" t="str">
        <f>Results!$A$50</f>
        <v>v35</v>
      </c>
      <c r="C30" s="92" t="str">
        <f>Results!$B$50</f>
        <v>Lizzie Poole</v>
      </c>
      <c r="D30" s="93">
        <f>Results!$BZ$50</f>
        <v>47</v>
      </c>
      <c r="N30" s="94" t="str">
        <f>Results!$A$27</f>
        <v>sm</v>
      </c>
      <c r="O30" s="37" t="str">
        <f>Results!$B$27</f>
        <v>Glenn Salkeld</v>
      </c>
      <c r="P30" s="93">
        <f>Results!$BZ$27</f>
        <v>0</v>
      </c>
    </row>
    <row r="31" spans="2:16" ht="12.75">
      <c r="B31" s="91" t="str">
        <f>Results!$A$34</f>
        <v>sm</v>
      </c>
      <c r="C31" s="96" t="str">
        <f>Results!$B$34</f>
        <v>Steve Ashmore</v>
      </c>
      <c r="D31" s="93">
        <f>Results!$BZ$34</f>
        <v>46</v>
      </c>
      <c r="F31" s="85"/>
      <c r="H31" s="85"/>
      <c r="N31" s="91" t="str">
        <f>Results!$A$48</f>
        <v>sm </v>
      </c>
      <c r="O31" s="92" t="str">
        <f>Results!$B$48</f>
        <v>Darren Ridout</v>
      </c>
      <c r="P31" s="93">
        <f>Results!$BZ$48</f>
        <v>0</v>
      </c>
    </row>
    <row r="32" spans="2:16" ht="12.75">
      <c r="B32" s="91" t="str">
        <f>Results!$A$84</f>
        <v>sl</v>
      </c>
      <c r="C32" s="92" t="str">
        <f>Results!$B$84</f>
        <v>Sarah Fullaway</v>
      </c>
      <c r="D32" s="93">
        <f>Results!$BZ$84</f>
        <v>46</v>
      </c>
      <c r="F32" s="85"/>
      <c r="H32" s="85"/>
      <c r="N32" s="94" t="str">
        <f>Results!$A$33</f>
        <v>sm</v>
      </c>
      <c r="O32" s="37" t="str">
        <f>Results!$B$33</f>
        <v>Tom O'Mara</v>
      </c>
      <c r="P32" s="93">
        <f>Results!$BZ$33</f>
        <v>0</v>
      </c>
    </row>
    <row r="33" spans="2:16" ht="12.75">
      <c r="B33" s="91" t="str">
        <f>Results!$A$51</f>
        <v>v35</v>
      </c>
      <c r="C33" s="92" t="str">
        <f>Results!$B$51</f>
        <v>Dawn Morland</v>
      </c>
      <c r="D33" s="93">
        <f>Results!$BZ$51</f>
        <v>44</v>
      </c>
      <c r="N33" s="94" t="str">
        <f>Results!$A$26</f>
        <v>sm</v>
      </c>
      <c r="O33" s="37" t="str">
        <f>Results!$B$26</f>
        <v>Andy Basey</v>
      </c>
      <c r="P33" s="93">
        <f>Results!$BZ$26</f>
        <v>0</v>
      </c>
    </row>
    <row r="34" spans="2:16" ht="12.75">
      <c r="B34" s="91" t="str">
        <f>Results!$A$78</f>
        <v>sl</v>
      </c>
      <c r="C34" s="92" t="str">
        <f>Results!$B$78</f>
        <v>Abbie Leivers</v>
      </c>
      <c r="D34" s="93">
        <f>Results!$BZ$78</f>
        <v>44</v>
      </c>
      <c r="N34" s="91" t="str">
        <f>Results!$A$35</f>
        <v>sm</v>
      </c>
      <c r="O34" s="95" t="str">
        <f>Results!$B$35</f>
        <v>Tim Robinson</v>
      </c>
      <c r="P34" s="93">
        <f>Results!$BZ$35</f>
        <v>0</v>
      </c>
    </row>
    <row r="35" spans="2:16" ht="12.75">
      <c r="B35" s="91" t="str">
        <f>Results!$A$49</f>
        <v>v35</v>
      </c>
      <c r="C35" s="92" t="str">
        <f>Results!$B$49</f>
        <v>Carla Fox</v>
      </c>
      <c r="D35" s="93">
        <f>Results!$BZ$49</f>
        <v>43</v>
      </c>
      <c r="N35" s="91" t="str">
        <f>Results!$A$47</f>
        <v>sm</v>
      </c>
      <c r="O35" s="92" t="str">
        <f>Results!$B$47</f>
        <v>Tom Roethenbaugh</v>
      </c>
      <c r="P35" s="93">
        <f>Results!$BZ$47</f>
        <v>0</v>
      </c>
    </row>
    <row r="36" spans="2:4" ht="12.75">
      <c r="B36" s="91" t="str">
        <f>Results!$A$13</f>
        <v>sl</v>
      </c>
      <c r="C36" s="95" t="str">
        <f>Results!$B$13</f>
        <v>Sarah Lewis</v>
      </c>
      <c r="D36" s="93">
        <f>Results!$BZ$13</f>
        <v>25</v>
      </c>
    </row>
    <row r="37" spans="2:4" ht="12.75">
      <c r="B37" s="91" t="str">
        <f>Results!$A$41</f>
        <v>sm</v>
      </c>
      <c r="C37" s="92" t="str">
        <f>Results!$B$41</f>
        <v>James O'Mara</v>
      </c>
      <c r="D37" s="93">
        <f>Results!$BZ$41</f>
        <v>25</v>
      </c>
    </row>
    <row r="38" spans="2:4" ht="12.75">
      <c r="B38" s="91" t="str">
        <f>Results!$A$72</f>
        <v>v50</v>
      </c>
      <c r="C38" s="92" t="str">
        <f>Results!$B$72</f>
        <v>Glenda Alton</v>
      </c>
      <c r="D38" s="93">
        <f>Results!$BZ$72</f>
        <v>25</v>
      </c>
    </row>
    <row r="39" spans="2:4" ht="12.75">
      <c r="B39" s="91" t="str">
        <f>Results!$A$19</f>
        <v>sl</v>
      </c>
      <c r="C39" s="95" t="str">
        <f>Results!$B$19</f>
        <v>Wendy Mullinuex</v>
      </c>
      <c r="D39" s="93">
        <f>Results!$BZ$19</f>
        <v>25</v>
      </c>
    </row>
    <row r="40" spans="2:4" ht="12.75">
      <c r="B40" s="91" t="str">
        <f>Results!$A$61</f>
        <v>v40</v>
      </c>
      <c r="C40" s="92" t="str">
        <f>Results!$B$61</f>
        <v>Andy Marriott</v>
      </c>
      <c r="D40" s="93">
        <f>Results!$BZ$61</f>
        <v>25</v>
      </c>
    </row>
    <row r="41" spans="2:4" ht="12.75">
      <c r="B41" s="91" t="str">
        <f>Results!$A$24</f>
        <v>sm</v>
      </c>
      <c r="C41" s="95" t="str">
        <f>Results!$B$24</f>
        <v>James Mee</v>
      </c>
      <c r="D41" s="93">
        <f>Results!$BZ$24</f>
        <v>25</v>
      </c>
    </row>
    <row r="42" spans="2:4" ht="12.75">
      <c r="B42" s="91" t="str">
        <f>Results!$A$87</f>
        <v>sm</v>
      </c>
      <c r="C42" s="92" t="str">
        <f>Results!$B$87</f>
        <v>Mark Morgan</v>
      </c>
      <c r="D42" s="93">
        <f>Results!$BZ$87</f>
        <v>25</v>
      </c>
    </row>
    <row r="43" spans="2:4" ht="12.75">
      <c r="B43" s="91" t="str">
        <f>Results!$A$80</f>
        <v>sm</v>
      </c>
      <c r="C43" s="92" t="str">
        <f>Results!$B$80</f>
        <v>Matt Bickerstaff</v>
      </c>
      <c r="D43" s="93">
        <f>Results!$BZ$80</f>
        <v>24</v>
      </c>
    </row>
    <row r="44" spans="2:4" ht="12.75">
      <c r="B44" s="91" t="str">
        <f>Results!$A$23</f>
        <v>sm</v>
      </c>
      <c r="C44" s="95" t="str">
        <f>Results!$B$23</f>
        <v>Stuart King</v>
      </c>
      <c r="D44" s="93">
        <f>Results!$BZ$23</f>
        <v>24</v>
      </c>
    </row>
    <row r="45" spans="2:4" ht="12.75">
      <c r="B45" s="91" t="str">
        <f>Results!$A$86</f>
        <v>v40</v>
      </c>
      <c r="C45" s="92" t="str">
        <f>Results!$B$86</f>
        <v>Dominic Beresford</v>
      </c>
      <c r="D45" s="93">
        <f>Results!$BZ$86</f>
        <v>24</v>
      </c>
    </row>
    <row r="46" spans="2:4" ht="12.75">
      <c r="B46" s="91" t="str">
        <f>Results!$A$88</f>
        <v>sm</v>
      </c>
      <c r="C46" s="92" t="str">
        <f>Results!$B$88</f>
        <v>Ben O'Connell</v>
      </c>
      <c r="D46" s="93">
        <f>Results!$BZ$88</f>
        <v>24</v>
      </c>
    </row>
    <row r="47" spans="2:4" ht="12.75">
      <c r="B47" s="91" t="str">
        <f>Results!$A$90</f>
        <v>sl</v>
      </c>
      <c r="C47" s="92" t="str">
        <f>Results!$B$90</f>
        <v>Lily Winfield</v>
      </c>
      <c r="D47" s="93">
        <f>Results!$BZ$90</f>
        <v>24</v>
      </c>
    </row>
    <row r="48" spans="2:4" ht="12.75">
      <c r="B48" s="91" t="str">
        <f>Results!$A$20</f>
        <v>sm</v>
      </c>
      <c r="C48" s="95" t="str">
        <f>Results!$B$20</f>
        <v>Ed Godber</v>
      </c>
      <c r="D48" s="93">
        <f>Results!$BZ$20</f>
        <v>23</v>
      </c>
    </row>
    <row r="49" spans="2:4" ht="12.75">
      <c r="B49" s="91" t="str">
        <f>Results!$A$43</f>
        <v>sm</v>
      </c>
      <c r="C49" s="92" t="str">
        <f>Results!$B$43</f>
        <v>Tim Holling</v>
      </c>
      <c r="D49" s="93">
        <f>Results!$BZ$43</f>
        <v>23</v>
      </c>
    </row>
    <row r="50" spans="2:4" ht="12.75">
      <c r="B50" s="91" t="str">
        <f>Results!$A$74</f>
        <v>v50</v>
      </c>
      <c r="C50" s="92" t="str">
        <f>Results!$B$74</f>
        <v>Steve Wardle</v>
      </c>
      <c r="D50" s="93">
        <f>Results!$BZ$74</f>
        <v>23</v>
      </c>
    </row>
    <row r="51" spans="2:4" ht="12.75">
      <c r="B51" s="91" t="str">
        <f>Results!$A$22</f>
        <v>sm</v>
      </c>
      <c r="C51" s="95" t="str">
        <f>Results!$B$22</f>
        <v>Neil Hopwell</v>
      </c>
      <c r="D51" s="93">
        <f>Results!$BZ$22</f>
        <v>23</v>
      </c>
    </row>
    <row r="52" spans="2:4" ht="12.75">
      <c r="B52" s="91" t="str">
        <f>Results!$A$29</f>
        <v>sm</v>
      </c>
      <c r="C52" s="95" t="str">
        <f>Results!$B$29</f>
        <v>Lee Perkins</v>
      </c>
      <c r="D52" s="93">
        <f>Results!$BZ$29</f>
        <v>23</v>
      </c>
    </row>
    <row r="53" spans="2:4" ht="12.75">
      <c r="B53" s="91" t="str">
        <f>Results!$A$85</f>
        <v>sm</v>
      </c>
      <c r="C53" s="92" t="str">
        <f>Results!$B$85</f>
        <v>Paul Harpham</v>
      </c>
      <c r="D53" s="93">
        <f>Results!$BZ$85</f>
        <v>23</v>
      </c>
    </row>
    <row r="54" spans="2:4" ht="12.75">
      <c r="B54" s="91" t="str">
        <f>Results!$A$89</f>
        <v>sm</v>
      </c>
      <c r="C54" s="92" t="str">
        <f>Results!$B$89</f>
        <v>Robin Clegg</v>
      </c>
      <c r="D54" s="93">
        <f>Results!$BZ$89</f>
        <v>23</v>
      </c>
    </row>
    <row r="55" spans="2:4" ht="12.75">
      <c r="B55" s="91" t="str">
        <f>Results!$A$92</f>
        <v>sl</v>
      </c>
      <c r="C55" s="92" t="str">
        <f>Results!$B$92</f>
        <v>Emily Deeming</v>
      </c>
      <c r="D55" s="93">
        <f>Results!$BZ$92</f>
        <v>23</v>
      </c>
    </row>
    <row r="56" spans="2:4" ht="12.75">
      <c r="B56" s="91" t="str">
        <f>Results!$A$66</f>
        <v>v45</v>
      </c>
      <c r="C56" s="92" t="str">
        <f>Results!$B$66</f>
        <v>Paul Bratby</v>
      </c>
      <c r="D56" s="93">
        <f>Results!$BZ$66</f>
        <v>22</v>
      </c>
    </row>
    <row r="57" spans="2:4" ht="12.75">
      <c r="B57" s="91" t="str">
        <f>Results!$A$31</f>
        <v>sm</v>
      </c>
      <c r="C57" s="95" t="str">
        <f>Results!$B$31</f>
        <v>Mike Richmond</v>
      </c>
      <c r="D57" s="93">
        <f>Results!$BZ$31</f>
        <v>22</v>
      </c>
    </row>
    <row r="58" spans="2:4" ht="12.75">
      <c r="B58" s="91" t="str">
        <f>Results!$A$68</f>
        <v>v50</v>
      </c>
      <c r="C58" s="92" t="str">
        <f>Results!$B$68</f>
        <v>Alan Smith</v>
      </c>
      <c r="D58" s="93">
        <f>Results!$BZ$68</f>
        <v>22</v>
      </c>
    </row>
    <row r="59" spans="2:4" ht="12.75">
      <c r="B59" s="91" t="str">
        <f>Results!$A$91</f>
        <v>sl</v>
      </c>
      <c r="C59" s="92" t="str">
        <f>Results!$B$91</f>
        <v>Phobe Winfield</v>
      </c>
      <c r="D59" s="93">
        <f>Results!$BZ$91</f>
        <v>22</v>
      </c>
    </row>
    <row r="60" spans="2:4" ht="12.75">
      <c r="B60" s="91" t="str">
        <f>Results!$A$70</f>
        <v>v50</v>
      </c>
      <c r="C60" s="92" t="str">
        <f>Results!$B70</f>
        <v>Rob Rainsford</v>
      </c>
      <c r="D60" s="93">
        <f>Results!$BZ70</f>
        <v>21</v>
      </c>
    </row>
    <row r="61" spans="2:4" ht="12.75">
      <c r="B61" s="91" t="str">
        <f>Results!$A$17</f>
        <v>sl</v>
      </c>
      <c r="C61" s="95" t="str">
        <f>Results!$B$17</f>
        <v>Heather Wesson</v>
      </c>
      <c r="D61" s="93">
        <f>Results!$BZ$17</f>
        <v>21</v>
      </c>
    </row>
    <row r="62" spans="2:4" ht="12.75">
      <c r="B62" s="91" t="str">
        <f>Results!$A$71</f>
        <v>v50</v>
      </c>
      <c r="C62" s="92" t="str">
        <f>Results!$B$71</f>
        <v>Yvonne Hobday</v>
      </c>
      <c r="D62" s="93">
        <f>Results!$BZ$71</f>
        <v>21</v>
      </c>
    </row>
    <row r="63" spans="2:4" ht="12.75">
      <c r="B63" s="91" t="str">
        <f>Results!$A$11</f>
        <v>sl</v>
      </c>
      <c r="C63" s="95" t="str">
        <f>Results!$B$11</f>
        <v>Gemma Housley</v>
      </c>
      <c r="D63" s="93">
        <f>Results!$BZ$11</f>
        <v>20</v>
      </c>
    </row>
    <row r="64" spans="2:4" ht="12.75">
      <c r="B64" s="91" t="str">
        <f>Results!$A$76</f>
        <v>v60</v>
      </c>
      <c r="C64" s="92" t="str">
        <f>Results!$B$76</f>
        <v>Chris Mellors</v>
      </c>
      <c r="D64" s="93">
        <f>Results!$BZ$76</f>
        <v>20</v>
      </c>
    </row>
    <row r="65" spans="2:4" ht="12.75">
      <c r="B65" s="91" t="str">
        <f>Results!$A$77</f>
        <v>sm</v>
      </c>
      <c r="C65" s="92" t="str">
        <f>Results!$B$77</f>
        <v>Garry Cooper</v>
      </c>
      <c r="D65" s="93">
        <f>Results!$BZ$77</f>
        <v>20</v>
      </c>
    </row>
    <row r="66" spans="2:4" ht="12.75">
      <c r="B66" s="91" t="str">
        <f>Results!$A$44</f>
        <v>sm</v>
      </c>
      <c r="C66" s="92" t="str">
        <f>Results!$B$44</f>
        <v>Simon Neumman</v>
      </c>
      <c r="D66" s="93">
        <f>Results!$BZ$44</f>
        <v>20</v>
      </c>
    </row>
    <row r="67" spans="2:4" ht="12.75">
      <c r="B67" s="91" t="str">
        <f>Results!$A$38</f>
        <v>sm</v>
      </c>
      <c r="C67" s="92" t="str">
        <f>Results!$B$38</f>
        <v>Dale Annable</v>
      </c>
      <c r="D67" s="93">
        <f>Results!$BZ$38</f>
        <v>0</v>
      </c>
    </row>
    <row r="68" spans="2:4" ht="12.75">
      <c r="B68" s="91" t="str">
        <f>Results!$A$48</f>
        <v>sm </v>
      </c>
      <c r="C68" s="92" t="str">
        <f>Results!$B$48</f>
        <v>Darren Ridout</v>
      </c>
      <c r="D68" s="93">
        <f>Results!$BZ$48</f>
        <v>0</v>
      </c>
    </row>
    <row r="69" spans="2:4" ht="12.75">
      <c r="B69" s="91" t="str">
        <f>Results!$A$40</f>
        <v>sm</v>
      </c>
      <c r="C69" s="92" t="str">
        <f>Results!$B$40</f>
        <v>Tim Simpson</v>
      </c>
      <c r="D69" s="93">
        <f>Results!$BZ$40</f>
        <v>0</v>
      </c>
    </row>
    <row r="70" spans="2:4" ht="12.75">
      <c r="B70" s="91" t="str">
        <f>Results!$A$33</f>
        <v>sm</v>
      </c>
      <c r="C70" s="95" t="str">
        <f>Results!$B$33</f>
        <v>Tom O'Mara</v>
      </c>
      <c r="D70" s="93">
        <f>Results!$BZ$33</f>
        <v>0</v>
      </c>
    </row>
    <row r="71" spans="2:4" ht="12.75">
      <c r="B71" s="91" t="str">
        <f>Results!$A$63</f>
        <v>v40</v>
      </c>
      <c r="C71" s="92" t="str">
        <f>Results!$B$63</f>
        <v>Chris Booker</v>
      </c>
      <c r="D71" s="93">
        <f>Results!$BZ$63</f>
        <v>0</v>
      </c>
    </row>
    <row r="72" spans="2:4" ht="12.75">
      <c r="B72" s="91" t="str">
        <f>Results!$A$35</f>
        <v>sm</v>
      </c>
      <c r="C72" s="96" t="str">
        <f>Results!$B$35</f>
        <v>Tim Robinson</v>
      </c>
      <c r="D72" s="93">
        <f>Results!$BZ$35</f>
        <v>0</v>
      </c>
    </row>
    <row r="73" spans="2:4" ht="12.75">
      <c r="B73" s="91" t="str">
        <f>Results!$A$26</f>
        <v>sm</v>
      </c>
      <c r="C73" s="95" t="str">
        <f>Results!$B$26</f>
        <v>Andy Basey</v>
      </c>
      <c r="D73" s="93">
        <f>Results!$BZ$26</f>
        <v>0</v>
      </c>
    </row>
    <row r="74" spans="2:4" ht="12.75">
      <c r="B74" s="91" t="str">
        <f>Results!$A$47</f>
        <v>sm</v>
      </c>
      <c r="C74" s="92" t="str">
        <f>Results!$B$47</f>
        <v>Tom Roethenbaugh</v>
      </c>
      <c r="D74" s="93">
        <f>Results!$BZ$47</f>
        <v>0</v>
      </c>
    </row>
    <row r="75" spans="2:4" ht="12.75">
      <c r="B75" s="91" t="str">
        <f>Results!$A$39</f>
        <v>sm</v>
      </c>
      <c r="C75" s="92" t="str">
        <f>Results!$B$39</f>
        <v>Josh Housley</v>
      </c>
      <c r="D75" s="93">
        <f>Results!$BZ$39</f>
        <v>0</v>
      </c>
    </row>
    <row r="76" spans="2:4" ht="12.75">
      <c r="B76" s="91" t="str">
        <f>Results!$A$15</f>
        <v>sl</v>
      </c>
      <c r="C76" s="95" t="str">
        <f>Results!$B$15</f>
        <v>Rachel Welch</v>
      </c>
      <c r="D76" s="93">
        <f>Results!$BZ$15</f>
        <v>0</v>
      </c>
    </row>
    <row r="77" spans="2:4" ht="12.75">
      <c r="B77" s="91" t="str">
        <f>Results!$A$18</f>
        <v>sl</v>
      </c>
      <c r="C77" s="95" t="str">
        <f>Results!$B$18</f>
        <v>Laura Harvey</v>
      </c>
      <c r="D77" s="93">
        <f>Results!$BZ$18</f>
        <v>0</v>
      </c>
    </row>
    <row r="78" spans="2:4" ht="12.75">
      <c r="B78" s="91" t="str">
        <f>Results!$A$16</f>
        <v>sl</v>
      </c>
      <c r="C78" s="95" t="str">
        <f>Results!$B$16</f>
        <v>Laura Bowley</v>
      </c>
      <c r="D78" s="93">
        <f>Results!$BZ$16</f>
        <v>0</v>
      </c>
    </row>
    <row r="79" spans="2:4" ht="12.75">
      <c r="B79" s="91" t="str">
        <f>Results!$A$59</f>
        <v>v40</v>
      </c>
      <c r="C79" s="92" t="str">
        <f>Results!$B$59</f>
        <v>Donna Baker</v>
      </c>
      <c r="D79" s="93">
        <f>Results!$BZ$59</f>
        <v>0</v>
      </c>
    </row>
    <row r="80" spans="2:4" ht="12.75">
      <c r="B80" s="91" t="str">
        <f>Results!$A$25</f>
        <v>sm</v>
      </c>
      <c r="C80" s="95" t="str">
        <f>Results!$B$25</f>
        <v>Danny Heathcote</v>
      </c>
      <c r="D80" s="93">
        <f>Results!$BZ$25</f>
        <v>0</v>
      </c>
    </row>
    <row r="81" spans="2:4" ht="12.75">
      <c r="B81" s="91" t="str">
        <f>Results!$A$69</f>
        <v>v50</v>
      </c>
      <c r="C81" s="92" t="str">
        <f>Results!$B$69</f>
        <v>Gary Antcliffe</v>
      </c>
      <c r="D81" s="93">
        <f>Results!$BZ$69</f>
        <v>0</v>
      </c>
    </row>
    <row r="82" spans="2:4" ht="12.75">
      <c r="B82" s="91" t="str">
        <f>Results!$A$62</f>
        <v>v40</v>
      </c>
      <c r="C82" s="92" t="str">
        <f>Results!$B$62</f>
        <v>Adrian Smith</v>
      </c>
      <c r="D82" s="93">
        <f>Results!$BZ$62</f>
        <v>0</v>
      </c>
    </row>
    <row r="83" spans="2:4" ht="12.75">
      <c r="B83" s="91" t="str">
        <f>Results!$A$27</f>
        <v>sm</v>
      </c>
      <c r="C83" s="95" t="str">
        <f>Results!$B$27</f>
        <v>Glenn Salkeld</v>
      </c>
      <c r="D83" s="93">
        <f>Results!$BZ$27</f>
        <v>0</v>
      </c>
    </row>
    <row r="84" spans="2:4" ht="12.75">
      <c r="B84" s="91" t="str">
        <f>Results!$A$67</f>
        <v>v50</v>
      </c>
      <c r="C84" s="92" t="str">
        <f>Results!$B$67</f>
        <v>Russ Wilkinson</v>
      </c>
      <c r="D84" s="93">
        <f>Results!$BZ$67</f>
        <v>0</v>
      </c>
    </row>
    <row r="85" spans="2:4" ht="12.75">
      <c r="B85" s="91" t="str">
        <f>Results!$A$83</f>
        <v>sl</v>
      </c>
      <c r="C85" s="92" t="str">
        <f>Results!$B$83</f>
        <v>Georgia Stirland</v>
      </c>
      <c r="D85" s="93">
        <f>Results!$BZ$83</f>
        <v>0</v>
      </c>
    </row>
    <row r="86" spans="2:4" ht="12.75">
      <c r="B86" s="91" t="str">
        <f>Results!$A$82</f>
        <v>v50</v>
      </c>
      <c r="C86" s="92" t="str">
        <f>Results!$B$82</f>
        <v>Rita Fisher</v>
      </c>
      <c r="D86" s="93">
        <f>Results!$BZ$82</f>
        <v>0</v>
      </c>
    </row>
    <row r="87" spans="2:4" ht="12.75">
      <c r="B87" s="91" t="str">
        <f>Results!$A$83</f>
        <v>sl</v>
      </c>
      <c r="C87" s="92" t="str">
        <f>Results!$B$83</f>
        <v>Georgia Stirland</v>
      </c>
      <c r="D87" s="93">
        <f>Results!$BZ$83</f>
        <v>0</v>
      </c>
    </row>
    <row r="88" spans="2:4" ht="12.75">
      <c r="B88" s="91">
        <f>Results!$A$93</f>
        <v>0</v>
      </c>
      <c r="C88" s="92">
        <f>Results!$B$93</f>
        <v>0</v>
      </c>
      <c r="D88" s="93">
        <f>Results!$BZ$93</f>
        <v>0</v>
      </c>
    </row>
    <row r="89" spans="2:4" ht="12.75">
      <c r="B89" s="91">
        <f>Results!$A$94</f>
        <v>0</v>
      </c>
      <c r="C89" s="92">
        <f>Results!$B$94</f>
        <v>0</v>
      </c>
      <c r="D89" s="93">
        <f>Results!$BZ$94</f>
        <v>0</v>
      </c>
    </row>
    <row r="90" spans="2:4" ht="12.75">
      <c r="B90" s="91">
        <f>Results!$A$95</f>
        <v>0</v>
      </c>
      <c r="C90" s="92">
        <f>Results!$B$95</f>
        <v>0</v>
      </c>
      <c r="D90" s="93">
        <f>Results!$BZ$95</f>
        <v>0</v>
      </c>
    </row>
    <row r="91" spans="2:4" ht="12.75">
      <c r="B91" s="91">
        <f>Results!$A$96</f>
        <v>0</v>
      </c>
      <c r="C91" s="92">
        <f>Results!$B$96</f>
        <v>0</v>
      </c>
      <c r="D91" s="93">
        <f>Results!$BZ$96</f>
        <v>0</v>
      </c>
    </row>
    <row r="92" spans="2:4" ht="12.75">
      <c r="B92" s="91">
        <f>Results!$A$97</f>
        <v>0</v>
      </c>
      <c r="C92" s="92">
        <f>Results!$B$97</f>
        <v>0</v>
      </c>
      <c r="D92" s="93">
        <f>Results!$BZ$97</f>
        <v>0</v>
      </c>
    </row>
    <row r="93" spans="2:4" ht="12.75">
      <c r="B93" s="91">
        <f>Results!$A$98</f>
        <v>0</v>
      </c>
      <c r="C93" s="92">
        <f>Results!$B$98</f>
        <v>0</v>
      </c>
      <c r="D93" s="93">
        <f>Results!$BZ$98</f>
        <v>0</v>
      </c>
    </row>
    <row r="94" spans="2:4" ht="12.75">
      <c r="B94" s="91">
        <f>Results!$A$99</f>
        <v>0</v>
      </c>
      <c r="C94" s="92">
        <f>Results!$B$99</f>
        <v>0</v>
      </c>
      <c r="D94" s="93">
        <f>Results!$BZ$99</f>
        <v>0</v>
      </c>
    </row>
    <row r="95" spans="2:4" ht="12.75">
      <c r="B95" s="91">
        <f>Results!$A$100</f>
        <v>0</v>
      </c>
      <c r="C95" s="92">
        <f>Results!$B$100</f>
        <v>0</v>
      </c>
      <c r="D95" s="93">
        <f>Results!$BZ$100</f>
        <v>0</v>
      </c>
    </row>
    <row r="96" spans="2:4" ht="12.75">
      <c r="B96" s="91">
        <f>Results!$A$101</f>
        <v>0</v>
      </c>
      <c r="C96" s="92">
        <f>Results!$B$101</f>
        <v>0</v>
      </c>
      <c r="D96" s="93">
        <f>Results!$BZ$101</f>
        <v>0</v>
      </c>
    </row>
    <row r="97" spans="2:4" ht="12.75">
      <c r="B97" s="91">
        <f>Results!$A$102</f>
        <v>0</v>
      </c>
      <c r="C97" s="92">
        <f>Results!$B$102</f>
        <v>0</v>
      </c>
      <c r="D97" s="93">
        <f>Results!$BZ$102</f>
        <v>0</v>
      </c>
    </row>
    <row r="98" spans="2:4" ht="12.75">
      <c r="B98" s="91">
        <f>Results!$A$103</f>
        <v>0</v>
      </c>
      <c r="C98" s="92">
        <f>Results!$B$103</f>
        <v>0</v>
      </c>
      <c r="D98" s="93">
        <f>Results!$BZ$103</f>
        <v>0</v>
      </c>
    </row>
    <row r="99" spans="2:4" ht="12.75">
      <c r="B99" s="91">
        <f>Results!$A$104</f>
        <v>0</v>
      </c>
      <c r="C99" s="92">
        <f>Results!$B$104</f>
        <v>0</v>
      </c>
      <c r="D99" s="93">
        <f>Results!$BZ$104</f>
        <v>0</v>
      </c>
    </row>
    <row r="100" spans="2:4" ht="12.75">
      <c r="B100" s="91">
        <f>Results!$A$105</f>
        <v>0</v>
      </c>
      <c r="C100" s="92">
        <f>Results!$B$105</f>
        <v>0</v>
      </c>
      <c r="D100" s="93">
        <f>Results!$BZ$105</f>
        <v>0</v>
      </c>
    </row>
    <row r="101" spans="2:4" ht="12.75">
      <c r="B101" s="91">
        <f>Results!$A$106</f>
        <v>0</v>
      </c>
      <c r="C101" s="92">
        <f>Results!$B$106</f>
        <v>0</v>
      </c>
      <c r="D101" s="93">
        <f>Results!$BZ$106</f>
        <v>0</v>
      </c>
    </row>
    <row r="102" spans="2:4" ht="12.75">
      <c r="B102" s="91">
        <f>Results!$A$107</f>
        <v>0</v>
      </c>
      <c r="C102" s="92">
        <f>Results!$B$107</f>
        <v>0</v>
      </c>
      <c r="D102" s="93">
        <f>Results!$BZ$107</f>
        <v>0</v>
      </c>
    </row>
    <row r="103" spans="2:4" ht="12.75">
      <c r="B103" s="91">
        <f>Results!$A$108</f>
        <v>0</v>
      </c>
      <c r="C103" s="92">
        <f>Results!$B$108</f>
        <v>0</v>
      </c>
      <c r="D103" s="93">
        <f>Results!$BZ$108</f>
        <v>0</v>
      </c>
    </row>
    <row r="104" spans="2:4" ht="12.75">
      <c r="B104" s="91">
        <f>Results!$A$109</f>
        <v>0</v>
      </c>
      <c r="C104" s="92">
        <f>Results!$B$109</f>
        <v>0</v>
      </c>
      <c r="D104" s="93">
        <f>Results!$BZ$109</f>
        <v>0</v>
      </c>
    </row>
    <row r="105" spans="2:4" ht="12.75">
      <c r="B105" s="91">
        <f>Results!$A$110</f>
        <v>0</v>
      </c>
      <c r="C105" s="92">
        <f>Results!$B$110</f>
        <v>0</v>
      </c>
      <c r="D105" s="93">
        <f>Results!$BZ$110</f>
        <v>0</v>
      </c>
    </row>
    <row r="106" spans="2:4" ht="12.75">
      <c r="B106" s="91">
        <f>Results!$A$111</f>
        <v>0</v>
      </c>
      <c r="C106" s="92">
        <f>Results!$B$111</f>
        <v>0</v>
      </c>
      <c r="D106" s="93">
        <f>Results!$BZ$111</f>
        <v>0</v>
      </c>
    </row>
    <row r="107" spans="2:4" ht="12.75">
      <c r="B107" s="91">
        <f>Results!$A$112</f>
        <v>0</v>
      </c>
      <c r="C107" s="92">
        <f>Results!$B$112</f>
        <v>0</v>
      </c>
      <c r="D107" s="93">
        <f>Results!$BZ$112</f>
        <v>0</v>
      </c>
    </row>
    <row r="108" spans="2:4" ht="12.75">
      <c r="B108" s="91">
        <f>Results!$A$113</f>
        <v>0</v>
      </c>
      <c r="C108" s="92">
        <f>Results!$B$113</f>
        <v>0</v>
      </c>
      <c r="D108" s="93">
        <f>Results!$BZ$113</f>
        <v>0</v>
      </c>
    </row>
    <row r="109" spans="2:4" ht="12.75">
      <c r="B109" s="91">
        <f>Results!$A$114</f>
        <v>0</v>
      </c>
      <c r="C109" s="92">
        <f>Results!$B$114</f>
        <v>0</v>
      </c>
      <c r="D109" s="93">
        <f>Results!$BZ$114</f>
        <v>0</v>
      </c>
    </row>
    <row r="110" spans="2:4" ht="12.75">
      <c r="B110" s="91">
        <f>Results!$A$115</f>
        <v>0</v>
      </c>
      <c r="C110" s="92">
        <f>Results!$B$115</f>
        <v>0</v>
      </c>
      <c r="D110" s="93">
        <f>Results!$BZ$115</f>
        <v>0</v>
      </c>
    </row>
    <row r="111" spans="2:4" ht="12.75">
      <c r="B111" s="91">
        <f>Results!$A$116</f>
        <v>0</v>
      </c>
      <c r="C111" s="92">
        <f>Results!$B$116</f>
        <v>0</v>
      </c>
      <c r="D111" s="93">
        <f>Results!$BZ$116</f>
        <v>0</v>
      </c>
    </row>
    <row r="112" spans="2:4" ht="12.75">
      <c r="B112" s="91">
        <f>Results!$A$117</f>
        <v>0</v>
      </c>
      <c r="C112" s="92">
        <f>Results!$B$117</f>
        <v>0</v>
      </c>
      <c r="D112" s="93">
        <f>Results!$BZ$117</f>
        <v>0</v>
      </c>
    </row>
    <row r="113" spans="2:4" ht="12.75">
      <c r="B113" s="91">
        <f>Results!$A$118</f>
        <v>0</v>
      </c>
      <c r="C113" s="92">
        <f>Results!$B$118</f>
        <v>0</v>
      </c>
      <c r="D113" s="93">
        <f>Results!$BZ$118</f>
        <v>0</v>
      </c>
    </row>
    <row r="114" spans="2:4" ht="12.75">
      <c r="B114" s="91">
        <f>Results!$A$119</f>
        <v>0</v>
      </c>
      <c r="C114" s="92">
        <f>Results!$B$119</f>
        <v>0</v>
      </c>
      <c r="D114" s="93">
        <f>Results!$BZ$119</f>
        <v>0</v>
      </c>
    </row>
    <row r="115" spans="2:4" ht="12.75">
      <c r="B115" s="91">
        <f>Results!$A$120</f>
        <v>0</v>
      </c>
      <c r="C115" s="92">
        <f>Results!$B$120</f>
        <v>0</v>
      </c>
      <c r="D115" s="93">
        <f>Results!$BZ$120</f>
        <v>0</v>
      </c>
    </row>
    <row r="116" spans="2:4" ht="12.75">
      <c r="B116" s="91">
        <f>Results!$A$121</f>
        <v>0</v>
      </c>
      <c r="C116" s="92">
        <f>Results!$B$121</f>
        <v>0</v>
      </c>
      <c r="D116" s="93">
        <f>Results!$BZ$121</f>
        <v>0</v>
      </c>
    </row>
    <row r="117" spans="2:4" ht="12.75">
      <c r="B117" s="91">
        <f>Results!$A$122</f>
        <v>0</v>
      </c>
      <c r="C117" s="92">
        <f>Results!$B$122</f>
        <v>0</v>
      </c>
      <c r="D117" s="93">
        <f>Results!$BZ$122</f>
        <v>0</v>
      </c>
    </row>
    <row r="118" spans="2:4" ht="12.75">
      <c r="B118" s="91">
        <f>Results!$A$123</f>
        <v>0</v>
      </c>
      <c r="C118" s="92">
        <f>Results!$B$123</f>
        <v>0</v>
      </c>
      <c r="D118" s="93">
        <f>Results!$BZ$123</f>
        <v>0</v>
      </c>
    </row>
    <row r="119" spans="2:4" ht="12.75">
      <c r="B119" s="91">
        <f>Results!$A$124</f>
        <v>0</v>
      </c>
      <c r="C119" s="92">
        <f>Results!$B$124</f>
        <v>0</v>
      </c>
      <c r="D119" s="93">
        <f>Results!$BZ$124</f>
        <v>0</v>
      </c>
    </row>
    <row r="120" spans="2:4" ht="12.75">
      <c r="B120" s="91">
        <f>Results!$A$125</f>
        <v>0</v>
      </c>
      <c r="C120" s="92">
        <f>Results!$B$125</f>
        <v>0</v>
      </c>
      <c r="D120" s="93">
        <f>Results!$BZ$125</f>
        <v>0</v>
      </c>
    </row>
    <row r="121" spans="2:4" ht="12.75">
      <c r="B121" s="91">
        <f>Results!$A$126</f>
        <v>0</v>
      </c>
      <c r="C121" s="92">
        <f>Results!$B$126</f>
        <v>0</v>
      </c>
      <c r="D121" s="93">
        <f>Results!$BZ$126</f>
        <v>0</v>
      </c>
    </row>
    <row r="122" spans="2:4" ht="12.75">
      <c r="B122" s="91">
        <f>Results!$A$127</f>
        <v>0</v>
      </c>
      <c r="C122" s="92">
        <f>Results!$B$127</f>
        <v>0</v>
      </c>
      <c r="D122" s="93">
        <f>Results!$BZ$127</f>
        <v>0</v>
      </c>
    </row>
    <row r="123" spans="2:4" ht="12.75">
      <c r="B123" s="91">
        <f>Results!$A$128</f>
        <v>0</v>
      </c>
      <c r="C123" s="92">
        <f>Results!$B$128</f>
        <v>0</v>
      </c>
      <c r="D123" s="93">
        <f>Results!$BZ$128</f>
        <v>0</v>
      </c>
    </row>
    <row r="124" spans="2:4" ht="12.75">
      <c r="B124" s="91">
        <f>Results!$A$129</f>
        <v>0</v>
      </c>
      <c r="C124" s="92">
        <f>Results!$B$129</f>
        <v>0</v>
      </c>
      <c r="D124" s="93">
        <f>Results!$BZ$129</f>
        <v>0</v>
      </c>
    </row>
    <row r="125" spans="2:4" ht="12.75">
      <c r="B125" s="91">
        <f>Results!$A$130</f>
        <v>0</v>
      </c>
      <c r="C125" s="92">
        <f>Results!$B$130</f>
        <v>0</v>
      </c>
      <c r="D125" s="93">
        <f>Results!$BZ$130</f>
        <v>0</v>
      </c>
    </row>
    <row r="126" spans="2:4" ht="12.75">
      <c r="B126" s="91">
        <f>Results!$A$131</f>
        <v>0</v>
      </c>
      <c r="C126" s="92">
        <f>Results!$B$131</f>
        <v>0</v>
      </c>
      <c r="D126" s="93">
        <f>Results!$BZ$131</f>
        <v>0</v>
      </c>
    </row>
    <row r="127" spans="2:4" ht="12.75">
      <c r="B127" s="91">
        <f>Results!$A$132</f>
        <v>0</v>
      </c>
      <c r="C127" s="92">
        <f>Results!$B$132</f>
        <v>0</v>
      </c>
      <c r="D127" s="93">
        <f>Results!$BZ$132</f>
        <v>0</v>
      </c>
    </row>
    <row r="128" spans="2:4" ht="12.75">
      <c r="B128" s="91">
        <f>Results!$A$133</f>
        <v>0</v>
      </c>
      <c r="C128" s="92">
        <f>Results!$B$133</f>
        <v>0</v>
      </c>
      <c r="D128" s="93">
        <f>Results!$BZ$133</f>
        <v>0</v>
      </c>
    </row>
    <row r="129" spans="2:4" ht="12.75">
      <c r="B129" s="91">
        <f>Results!$A$134</f>
        <v>0</v>
      </c>
      <c r="C129" s="92">
        <f>Results!$B$134</f>
        <v>0</v>
      </c>
      <c r="D129" s="93">
        <f>Results!$BZ$134</f>
        <v>0</v>
      </c>
    </row>
    <row r="130" spans="2:4" ht="12.75">
      <c r="B130" s="91">
        <f>Results!$A$135</f>
        <v>0</v>
      </c>
      <c r="C130" s="92">
        <f>Results!$B$135</f>
        <v>0</v>
      </c>
      <c r="D130" s="93">
        <f>Results!$BZ$135</f>
        <v>0</v>
      </c>
    </row>
    <row r="131" spans="2:4" ht="12.75">
      <c r="B131" s="91">
        <f>Results!$A$136</f>
        <v>0</v>
      </c>
      <c r="C131" s="92">
        <f>Results!$B$136</f>
        <v>0</v>
      </c>
      <c r="D131" s="93">
        <f>Results!$BZ$136</f>
        <v>0</v>
      </c>
    </row>
    <row r="132" spans="2:4" ht="12.75">
      <c r="B132" s="91">
        <f>Results!$A$137</f>
        <v>0</v>
      </c>
      <c r="C132" s="92">
        <f>Results!$B$137</f>
        <v>0</v>
      </c>
      <c r="D132" s="93">
        <f>Results!$BZ$137</f>
        <v>0</v>
      </c>
    </row>
    <row r="133" spans="2:4" ht="12.75">
      <c r="B133" s="91">
        <f>Results!$A$138</f>
        <v>0</v>
      </c>
      <c r="C133" s="92">
        <f>Results!$B$138</f>
        <v>0</v>
      </c>
      <c r="D133" s="93">
        <f>Results!$BZ$138</f>
        <v>0</v>
      </c>
    </row>
    <row r="134" spans="2:4" ht="12.75">
      <c r="B134" s="91">
        <f>Results!$A$139</f>
        <v>0</v>
      </c>
      <c r="C134" s="92">
        <f>Results!$B$139</f>
        <v>0</v>
      </c>
      <c r="D134" s="93">
        <f>Results!$BZ$139</f>
        <v>0</v>
      </c>
    </row>
    <row r="135" spans="2:4" ht="12.75">
      <c r="B135" s="91">
        <f>Results!$A$140</f>
        <v>0</v>
      </c>
      <c r="C135" s="92">
        <f>Results!$B$140</f>
        <v>0</v>
      </c>
      <c r="D135" s="93">
        <f>Results!$BZ$140</f>
        <v>0</v>
      </c>
    </row>
    <row r="136" spans="2:4" ht="12.75">
      <c r="B136" s="91">
        <f>Results!$A$141</f>
        <v>0</v>
      </c>
      <c r="C136" s="92">
        <f>Results!$B$141</f>
        <v>0</v>
      </c>
      <c r="D136" s="93">
        <f>Results!$BZ$141</f>
        <v>0</v>
      </c>
    </row>
    <row r="137" spans="2:4" ht="12.75">
      <c r="B137" s="91">
        <f>Results!$A$142</f>
        <v>0</v>
      </c>
      <c r="C137" s="92">
        <f>Results!$B$142</f>
        <v>0</v>
      </c>
      <c r="D137" s="93">
        <f>Results!$BZ$142</f>
        <v>0</v>
      </c>
    </row>
    <row r="138" spans="2:4" ht="12.75">
      <c r="B138" s="91">
        <f>Results!$A$143</f>
        <v>0</v>
      </c>
      <c r="C138" s="92">
        <f>Results!$B$143</f>
        <v>0</v>
      </c>
      <c r="D138" s="93">
        <f>Results!$BZ$143</f>
        <v>0</v>
      </c>
    </row>
    <row r="139" spans="2:4" ht="12.75">
      <c r="B139" s="91">
        <f>Results!$A$144</f>
        <v>0</v>
      </c>
      <c r="C139" s="92">
        <f>Results!$B$144</f>
        <v>0</v>
      </c>
      <c r="D139" s="93">
        <f>Results!$BZ$144</f>
        <v>0</v>
      </c>
    </row>
    <row r="140" spans="2:4" ht="12.75">
      <c r="B140" s="91">
        <f>Results!$A$145</f>
        <v>0</v>
      </c>
      <c r="C140" s="92">
        <f>Results!$B$145</f>
        <v>0</v>
      </c>
      <c r="D140" s="93">
        <f>Results!$BZ$145</f>
        <v>0</v>
      </c>
    </row>
    <row r="141" spans="2:4" ht="12.75">
      <c r="B141" s="91">
        <f>Results!$A$146</f>
        <v>0</v>
      </c>
      <c r="C141" s="92">
        <f>Results!$B$146</f>
        <v>0</v>
      </c>
      <c r="D141" s="93">
        <f>Results!$BZ$146</f>
        <v>0</v>
      </c>
    </row>
    <row r="142" spans="2:4" ht="12.75">
      <c r="B142" s="91">
        <f>Results!$A$147</f>
        <v>0</v>
      </c>
      <c r="C142" s="92">
        <f>Results!$B$147</f>
        <v>0</v>
      </c>
      <c r="D142" s="93">
        <f>Results!$BZ$147</f>
        <v>0</v>
      </c>
    </row>
    <row r="143" spans="2:4" ht="12.75">
      <c r="B143" s="91">
        <f>Results!$A$148</f>
        <v>0</v>
      </c>
      <c r="C143" s="92">
        <f>Results!$B$148</f>
        <v>0</v>
      </c>
      <c r="D143" s="93">
        <f>Results!$BZ$148</f>
        <v>0</v>
      </c>
    </row>
    <row r="144" spans="2:4" ht="12.75">
      <c r="B144" s="91">
        <f>Results!$A$149</f>
        <v>0</v>
      </c>
      <c r="C144" s="92">
        <f>Results!$B$149</f>
        <v>0</v>
      </c>
      <c r="D144" s="93">
        <f>Results!$BZ$149</f>
        <v>0</v>
      </c>
    </row>
    <row r="145" spans="2:4" ht="12.75">
      <c r="B145" s="91">
        <f>Results!$A$150</f>
        <v>0</v>
      </c>
      <c r="C145" s="92">
        <f>Results!$B$150</f>
        <v>0</v>
      </c>
      <c r="D145" s="93">
        <f>Results!$BZ$150</f>
        <v>0</v>
      </c>
    </row>
    <row r="146" spans="2:4" ht="12.75">
      <c r="B146" s="91">
        <f>Results!$A$151</f>
        <v>0</v>
      </c>
      <c r="C146" s="92">
        <f>Results!$B$151</f>
        <v>0</v>
      </c>
      <c r="D146" s="93">
        <f>Results!$BZ$151</f>
        <v>0</v>
      </c>
    </row>
    <row r="147" spans="2:4" ht="12.75">
      <c r="B147" s="91">
        <f>Results!$A$152</f>
        <v>0</v>
      </c>
      <c r="C147" s="92">
        <f>Results!$B$152</f>
        <v>0</v>
      </c>
      <c r="D147" s="93">
        <f>Results!$BZ$152</f>
        <v>0</v>
      </c>
    </row>
    <row r="148" spans="2:4" ht="12.75">
      <c r="B148" s="91">
        <f>Results!$A$153</f>
        <v>0</v>
      </c>
      <c r="C148" s="92">
        <f>Results!$B$153</f>
        <v>0</v>
      </c>
      <c r="D148" s="93">
        <f>Results!$BZ$153</f>
        <v>0</v>
      </c>
    </row>
    <row r="149" spans="2:4" ht="12.75">
      <c r="B149" s="91">
        <f>Results!$A$154</f>
        <v>0</v>
      </c>
      <c r="C149" s="92">
        <f>Results!$B$154</f>
        <v>0</v>
      </c>
      <c r="D149" s="93">
        <f>Results!$BZ$154</f>
        <v>0</v>
      </c>
    </row>
    <row r="150" spans="2:4" ht="12.75">
      <c r="B150" s="91">
        <f>Results!$A$155</f>
        <v>0</v>
      </c>
      <c r="C150" s="92">
        <f>Results!$B$155</f>
        <v>0</v>
      </c>
      <c r="D150" s="93">
        <f>Results!$BZ$155</f>
        <v>0</v>
      </c>
    </row>
    <row r="151" spans="2:4" ht="12.75">
      <c r="B151" s="91">
        <f>Results!$A$156</f>
        <v>0</v>
      </c>
      <c r="C151" s="92">
        <f>Results!$B$156</f>
        <v>0</v>
      </c>
      <c r="D151" s="93">
        <f>Results!$BZ$156</f>
        <v>0</v>
      </c>
    </row>
    <row r="152" spans="2:4" ht="12.75">
      <c r="B152" s="91">
        <f>Results!$A$157</f>
        <v>0</v>
      </c>
      <c r="C152" s="92">
        <f>Results!$B$157</f>
        <v>0</v>
      </c>
      <c r="D152" s="93">
        <f>Results!$BZ$157</f>
        <v>0</v>
      </c>
    </row>
    <row r="153" spans="2:4" ht="12.75">
      <c r="B153" s="91">
        <f>Results!$A$158</f>
        <v>0</v>
      </c>
      <c r="C153" s="92">
        <f>Results!$B$158</f>
        <v>0</v>
      </c>
      <c r="D153" s="93">
        <f>Results!$BZ$158</f>
        <v>0</v>
      </c>
    </row>
    <row r="154" spans="2:4" ht="12.75">
      <c r="B154" s="91">
        <f>Results!$A$159</f>
        <v>0</v>
      </c>
      <c r="C154" s="92">
        <f>Results!$B$159</f>
        <v>0</v>
      </c>
      <c r="D154" s="93">
        <f>Results!$BZ$159</f>
        <v>0</v>
      </c>
    </row>
    <row r="155" spans="2:4" ht="12.75">
      <c r="B155" s="91">
        <f>Results!$A$160</f>
        <v>0</v>
      </c>
      <c r="C155" s="92">
        <f>Results!$B$160</f>
        <v>0</v>
      </c>
      <c r="D155" s="93">
        <f>Results!$BZ$160</f>
        <v>0</v>
      </c>
    </row>
    <row r="156" spans="2:4" ht="12.75">
      <c r="B156" s="91">
        <f>Results!$A$161</f>
        <v>0</v>
      </c>
      <c r="C156" s="92">
        <f>Results!$B$161</f>
        <v>0</v>
      </c>
      <c r="D156" s="93">
        <f>Results!$BZ$161</f>
        <v>0</v>
      </c>
    </row>
    <row r="157" spans="2:4" ht="12.75">
      <c r="B157" s="91">
        <f>Results!$A$162</f>
        <v>0</v>
      </c>
      <c r="C157" s="92">
        <f>Results!$B$162</f>
        <v>0</v>
      </c>
      <c r="D157" s="93">
        <f>Results!$BZ$162</f>
        <v>0</v>
      </c>
    </row>
    <row r="158" spans="2:4" ht="12.75">
      <c r="B158" s="91">
        <f>Results!$A$163</f>
        <v>0</v>
      </c>
      <c r="C158" s="92">
        <f>Results!$B$163</f>
        <v>0</v>
      </c>
      <c r="D158" s="93">
        <f>Results!$BZ$163</f>
        <v>0</v>
      </c>
    </row>
    <row r="159" spans="2:4" ht="12.75">
      <c r="B159" s="91">
        <f>Results!$A$164</f>
        <v>0</v>
      </c>
      <c r="C159" s="92">
        <f>Results!$B$164</f>
        <v>0</v>
      </c>
      <c r="D159" s="93">
        <f>Results!$BZ$164</f>
        <v>0</v>
      </c>
    </row>
    <row r="160" spans="2:4" ht="12.75">
      <c r="B160" s="91">
        <f>Results!$A$165</f>
        <v>0</v>
      </c>
      <c r="C160" s="92">
        <f>Results!$B$165</f>
        <v>0</v>
      </c>
      <c r="D160" s="93">
        <f>Results!$BZ$165</f>
        <v>0</v>
      </c>
    </row>
    <row r="161" spans="2:4" ht="12.75">
      <c r="B161" s="91">
        <f>Results!$A$166</f>
        <v>0</v>
      </c>
      <c r="C161" s="92">
        <f>Results!$B$166</f>
        <v>0</v>
      </c>
      <c r="D161" s="93">
        <f>Results!$BZ$166</f>
        <v>0</v>
      </c>
    </row>
    <row r="162" spans="2:4" ht="12.75">
      <c r="B162" s="91">
        <f>Results!$A$167</f>
        <v>0</v>
      </c>
      <c r="C162" s="92">
        <f>Results!$B$167</f>
        <v>0</v>
      </c>
      <c r="D162" s="93">
        <f>Results!$BZ$167</f>
        <v>0</v>
      </c>
    </row>
    <row r="163" spans="2:4" ht="12.75">
      <c r="B163" s="91">
        <f>Results!$A$168</f>
        <v>0</v>
      </c>
      <c r="C163" s="92">
        <f>Results!$B$168</f>
        <v>0</v>
      </c>
      <c r="D163" s="93">
        <f>Results!$BZ$168</f>
        <v>0</v>
      </c>
    </row>
    <row r="164" spans="2:4" ht="12.75">
      <c r="B164" s="91">
        <f>Results!$A$169</f>
        <v>0</v>
      </c>
      <c r="C164" s="92">
        <f>Results!$B$169</f>
        <v>0</v>
      </c>
      <c r="D164" s="93">
        <f>Results!$BZ$169</f>
        <v>0</v>
      </c>
    </row>
    <row r="165" spans="2:4" ht="12.75">
      <c r="B165" s="91">
        <f>Results!$A$170</f>
        <v>0</v>
      </c>
      <c r="C165" s="92">
        <f>Results!$B$170</f>
        <v>0</v>
      </c>
      <c r="D165" s="93">
        <f>Results!$BZ$170</f>
        <v>0</v>
      </c>
    </row>
    <row r="166" spans="2:4" ht="12.75">
      <c r="B166" s="91">
        <f>Results!$A$171</f>
        <v>0</v>
      </c>
      <c r="C166" s="92">
        <f>Results!$B$171</f>
        <v>0</v>
      </c>
      <c r="D166" s="93">
        <f>Results!$BZ$171</f>
        <v>0</v>
      </c>
    </row>
    <row r="167" spans="2:4" ht="12.75">
      <c r="B167" s="91">
        <f>Results!$A$172</f>
        <v>0</v>
      </c>
      <c r="C167" s="92">
        <f>Results!$B$172</f>
        <v>0</v>
      </c>
      <c r="D167" s="93">
        <f>Results!$BZ$172</f>
        <v>0</v>
      </c>
    </row>
    <row r="168" spans="2:4" ht="12.75">
      <c r="B168" s="91">
        <f>Results!$A$173</f>
        <v>0</v>
      </c>
      <c r="C168" s="92">
        <f>Results!$B$173</f>
        <v>0</v>
      </c>
      <c r="D168" s="93">
        <f>Results!$BZ$173</f>
        <v>0</v>
      </c>
    </row>
    <row r="169" spans="2:4" ht="12.75">
      <c r="B169" s="91">
        <f>Results!$A$174</f>
        <v>0</v>
      </c>
      <c r="C169" s="92">
        <f>Results!$B$174</f>
        <v>0</v>
      </c>
      <c r="D169" s="93">
        <f>Results!$BZ$174</f>
        <v>0</v>
      </c>
    </row>
    <row r="170" spans="2:4" ht="12.75">
      <c r="B170" s="91">
        <f>Results!$A$175</f>
        <v>0</v>
      </c>
      <c r="C170" s="92">
        <f>Results!$B$175</f>
        <v>0</v>
      </c>
      <c r="D170" s="93">
        <f>Results!$BZ$175</f>
        <v>0</v>
      </c>
    </row>
    <row r="171" spans="2:4" ht="12.75">
      <c r="B171" s="91">
        <f>Results!$A$176</f>
        <v>0</v>
      </c>
      <c r="C171" s="92">
        <f>Results!$B$176</f>
        <v>0</v>
      </c>
      <c r="D171" s="93">
        <f>Results!$BZ$176</f>
        <v>0</v>
      </c>
    </row>
    <row r="172" spans="2:4" ht="12.75">
      <c r="B172" s="91">
        <f>Results!$A$177</f>
        <v>0</v>
      </c>
      <c r="C172" s="92">
        <f>Results!$B$177</f>
        <v>0</v>
      </c>
      <c r="D172" s="93">
        <f>Results!$BZ$177</f>
        <v>0</v>
      </c>
    </row>
    <row r="173" spans="2:4" ht="12.75">
      <c r="B173" s="91">
        <f>Results!$A$178</f>
        <v>0</v>
      </c>
      <c r="C173" s="92">
        <f>Results!$B$178</f>
        <v>0</v>
      </c>
      <c r="D173" s="93">
        <f>Results!$BZ$178</f>
        <v>0</v>
      </c>
    </row>
    <row r="174" spans="2:4" ht="12.75">
      <c r="B174" s="91">
        <f>Results!$A$179</f>
        <v>0</v>
      </c>
      <c r="C174" s="92">
        <f>Results!$B$179</f>
        <v>0</v>
      </c>
      <c r="D174" s="93">
        <f>Results!$BZ$179</f>
        <v>0</v>
      </c>
    </row>
    <row r="175" spans="2:4" ht="12.75">
      <c r="B175" s="91">
        <f>Results!$A$180</f>
        <v>0</v>
      </c>
      <c r="C175" s="92">
        <f>Results!$B$180</f>
        <v>0</v>
      </c>
      <c r="D175" s="93">
        <f>Results!$BZ$180</f>
        <v>0</v>
      </c>
    </row>
    <row r="176" spans="2:4" ht="12.75">
      <c r="B176" s="91">
        <f>Results!$A$181</f>
        <v>0</v>
      </c>
      <c r="C176" s="92">
        <f>Results!$B$181</f>
        <v>0</v>
      </c>
      <c r="D176" s="93">
        <f>Results!$BZ$181</f>
        <v>0</v>
      </c>
    </row>
    <row r="177" spans="2:4" ht="12.75">
      <c r="B177" s="91">
        <f>Results!$A$182</f>
        <v>0</v>
      </c>
      <c r="C177" s="92">
        <f>Results!$B$182</f>
        <v>0</v>
      </c>
      <c r="D177" s="93">
        <f>Results!$BZ$182</f>
        <v>0</v>
      </c>
    </row>
    <row r="178" spans="2:4" ht="12.75">
      <c r="B178" s="91">
        <f>Results!$A$183</f>
        <v>0</v>
      </c>
      <c r="C178" s="92">
        <f>Results!$B$183</f>
        <v>0</v>
      </c>
      <c r="D178" s="93">
        <f>Results!$BZ$183</f>
        <v>0</v>
      </c>
    </row>
    <row r="179" spans="2:4" ht="12.75">
      <c r="B179" s="91">
        <f>Results!$A$184</f>
        <v>0</v>
      </c>
      <c r="C179" s="92">
        <f>Results!$B$184</f>
        <v>0</v>
      </c>
      <c r="D179" s="93">
        <f>Results!$BZ$184</f>
        <v>0</v>
      </c>
    </row>
    <row r="180" spans="2:4" ht="12.75">
      <c r="B180" s="91">
        <f>Results!$A$185</f>
        <v>0</v>
      </c>
      <c r="C180" s="92">
        <f>Results!$B$185</f>
        <v>0</v>
      </c>
      <c r="D180" s="93">
        <f>Results!$BZ$185</f>
        <v>0</v>
      </c>
    </row>
    <row r="181" spans="2:4" ht="12.75">
      <c r="B181" s="91">
        <f>Results!$A$186</f>
        <v>0</v>
      </c>
      <c r="C181" s="92">
        <f>Results!$B$186</f>
        <v>0</v>
      </c>
      <c r="D181" s="93">
        <f>Results!$BZ$186</f>
        <v>0</v>
      </c>
    </row>
    <row r="182" spans="2:4" ht="12.75">
      <c r="B182" s="91">
        <f>Results!$A$187</f>
        <v>0</v>
      </c>
      <c r="C182" s="92">
        <f>Results!$B$187</f>
        <v>0</v>
      </c>
      <c r="D182" s="93">
        <f>Results!$BZ$187</f>
        <v>0</v>
      </c>
    </row>
    <row r="183" spans="2:4" ht="12.75">
      <c r="B183" s="91">
        <f>Results!$A$188</f>
        <v>0</v>
      </c>
      <c r="C183" s="92">
        <f>Results!$B$188</f>
        <v>0</v>
      </c>
      <c r="D183" s="93">
        <f>Results!$BZ$188</f>
        <v>0</v>
      </c>
    </row>
    <row r="184" spans="2:4" ht="12.75">
      <c r="B184" s="91">
        <f>Results!$A$189</f>
        <v>0</v>
      </c>
      <c r="C184" s="92">
        <f>Results!$B$189</f>
        <v>0</v>
      </c>
      <c r="D184" s="93">
        <f>Results!$BZ$189</f>
        <v>0</v>
      </c>
    </row>
    <row r="185" spans="2:4" ht="12.75">
      <c r="B185" s="91">
        <f>Results!$A$189</f>
        <v>0</v>
      </c>
      <c r="C185" s="92">
        <f>Results!$B$189</f>
        <v>0</v>
      </c>
      <c r="D185" s="93">
        <f>Results!$BZ$189</f>
        <v>0</v>
      </c>
    </row>
    <row r="186" spans="2:4" ht="12.75">
      <c r="B186" s="91">
        <f>Results!$A$190</f>
        <v>0</v>
      </c>
      <c r="C186" s="92">
        <f>Results!$B$190</f>
        <v>0</v>
      </c>
      <c r="D186" s="93">
        <f>Results!$BZ$190</f>
        <v>0</v>
      </c>
    </row>
    <row r="187" spans="2:4" ht="12.75">
      <c r="B187" s="91">
        <f>Results!$A$191</f>
        <v>0</v>
      </c>
      <c r="C187" s="92">
        <f>Results!$B$191</f>
        <v>0</v>
      </c>
      <c r="D187" s="93">
        <f>Results!$BZ$191</f>
        <v>0</v>
      </c>
    </row>
    <row r="188" spans="2:4" ht="12.75">
      <c r="B188" s="91">
        <f>Results!$A$192</f>
        <v>0</v>
      </c>
      <c r="C188" s="92">
        <f>Results!$B$192</f>
        <v>0</v>
      </c>
      <c r="D188" s="93">
        <f>Results!$BZ$192</f>
        <v>0</v>
      </c>
    </row>
    <row r="189" spans="2:4" ht="12.75">
      <c r="B189" s="91">
        <f>Results!$A$193</f>
        <v>0</v>
      </c>
      <c r="C189" s="92">
        <f>Results!$B$193</f>
        <v>0</v>
      </c>
      <c r="D189" s="93">
        <f>Results!$BZ$193</f>
        <v>0</v>
      </c>
    </row>
    <row r="190" spans="2:4" ht="12.75">
      <c r="B190" s="91">
        <f>Results!$A$194</f>
        <v>0</v>
      </c>
      <c r="C190" s="92">
        <f>Results!$B$194</f>
        <v>0</v>
      </c>
      <c r="D190" s="93">
        <f>Results!$BZ$194</f>
        <v>0</v>
      </c>
    </row>
    <row r="191" spans="2:4" ht="12.75">
      <c r="B191" s="91">
        <f>Results!$A$195</f>
        <v>0</v>
      </c>
      <c r="C191" s="92">
        <f>Results!$B$195</f>
        <v>0</v>
      </c>
      <c r="D191" s="93">
        <f>Results!$BZ$195</f>
        <v>0</v>
      </c>
    </row>
    <row r="192" spans="2:4" ht="12.75">
      <c r="B192" s="91">
        <f>Results!$A$196</f>
        <v>0</v>
      </c>
      <c r="C192" s="92">
        <f>Results!$B$196</f>
        <v>0</v>
      </c>
      <c r="D192" s="93">
        <f>Results!$BZ$196</f>
        <v>0</v>
      </c>
    </row>
    <row r="193" spans="2:4" ht="12.75">
      <c r="B193" s="91">
        <f>Results!$A$197</f>
        <v>0</v>
      </c>
      <c r="C193" s="92">
        <f>Results!$B$197</f>
        <v>0</v>
      </c>
      <c r="D193" s="93">
        <f>Results!$BZ$197</f>
        <v>0</v>
      </c>
    </row>
    <row r="194" spans="2:4" ht="12.75">
      <c r="B194" s="91">
        <f>Results!$A$198</f>
        <v>0</v>
      </c>
      <c r="C194" s="92">
        <f>Results!$B$198</f>
        <v>0</v>
      </c>
      <c r="D194" s="93">
        <f>Results!$BZ$198</f>
        <v>0</v>
      </c>
    </row>
    <row r="195" spans="2:4" ht="12.75">
      <c r="B195" s="91">
        <f>Results!$A$200</f>
        <v>0</v>
      </c>
      <c r="C195" s="92">
        <f>Results!$B$200</f>
        <v>0</v>
      </c>
      <c r="D195" s="93">
        <f>Results!$BZ$200</f>
        <v>0</v>
      </c>
    </row>
    <row r="196" spans="2:4" ht="12.75">
      <c r="B196" s="91">
        <f>Results!$A$201</f>
        <v>0</v>
      </c>
      <c r="C196" s="92">
        <f>Results!$B$201</f>
        <v>0</v>
      </c>
      <c r="D196" s="93">
        <f>Results!$BZ$201</f>
        <v>0</v>
      </c>
    </row>
    <row r="197" spans="2:4" ht="12.75">
      <c r="B197" s="91">
        <f>Results!$A$202</f>
        <v>0</v>
      </c>
      <c r="C197" s="92">
        <f>Results!$B$202</f>
        <v>0</v>
      </c>
      <c r="D197" s="93">
        <f>Results!$BZ$202</f>
        <v>0</v>
      </c>
    </row>
    <row r="198" spans="2:4" ht="12.75">
      <c r="B198" s="91">
        <f>Results!$A$203</f>
        <v>0</v>
      </c>
      <c r="C198" s="92">
        <f>Results!$B$203</f>
        <v>0</v>
      </c>
      <c r="D198" s="93">
        <f>Results!$BZ$203</f>
        <v>0</v>
      </c>
    </row>
    <row r="199" spans="2:4" ht="12.75">
      <c r="B199" s="91">
        <f>Results!$A$204</f>
        <v>0</v>
      </c>
      <c r="C199" s="92">
        <f>Results!$B$204</f>
        <v>0</v>
      </c>
      <c r="D199" s="93">
        <f>Results!$BZ$204</f>
        <v>0</v>
      </c>
    </row>
    <row r="200" spans="2:4" ht="12.75">
      <c r="B200" s="91"/>
      <c r="C200" s="92"/>
      <c r="D200" s="93"/>
    </row>
    <row r="201" spans="2:4" ht="12.75">
      <c r="B201" s="91"/>
      <c r="C201" s="92"/>
      <c r="D201" s="93"/>
    </row>
    <row r="202" spans="2:4" ht="12.75">
      <c r="B202" s="91"/>
      <c r="C202" s="92"/>
      <c r="D202" s="93"/>
    </row>
    <row r="203" spans="2:4" ht="12.75">
      <c r="B203" s="91"/>
      <c r="C203" s="92"/>
      <c r="D203" s="93"/>
    </row>
    <row r="204" spans="2:4" ht="12.75">
      <c r="B204" s="91"/>
      <c r="C204" s="92"/>
      <c r="D204" s="93"/>
    </row>
    <row r="205" spans="2:4" ht="12.75">
      <c r="B205" s="91"/>
      <c r="C205" s="92"/>
      <c r="D205" s="93"/>
    </row>
    <row r="206" spans="2:4" ht="12.75">
      <c r="B206" s="91"/>
      <c r="C206" s="92"/>
      <c r="D206" s="93"/>
    </row>
    <row r="207" spans="2:4" ht="12.75">
      <c r="B207" s="91"/>
      <c r="C207" s="92"/>
      <c r="D207" s="93"/>
    </row>
    <row r="208" spans="2:4" ht="12.75">
      <c r="B208" s="91"/>
      <c r="C208" s="92"/>
      <c r="D208" s="93"/>
    </row>
    <row r="209" spans="2:4" ht="12.75">
      <c r="B209" s="91"/>
      <c r="C209" s="92"/>
      <c r="D209" s="93"/>
    </row>
    <row r="210" spans="2:4" ht="12.75">
      <c r="B210" s="91"/>
      <c r="C210" s="92"/>
      <c r="D210" s="93"/>
    </row>
    <row r="211" spans="2:4" ht="12.75">
      <c r="B211" s="91"/>
      <c r="C211" s="92"/>
      <c r="D211" s="93"/>
    </row>
    <row r="212" spans="2:4" ht="12.75">
      <c r="B212" s="91"/>
      <c r="C212" s="92"/>
      <c r="D212" s="93"/>
    </row>
    <row r="213" spans="2:4" ht="12.75">
      <c r="B213" s="91"/>
      <c r="C213" s="92"/>
      <c r="D213" s="93"/>
    </row>
    <row r="214" spans="2:4" ht="12.75">
      <c r="B214" s="91"/>
      <c r="C214" s="92"/>
      <c r="D214" s="93"/>
    </row>
    <row r="215" spans="2:4" ht="12.75">
      <c r="B215" s="91"/>
      <c r="C215" s="92"/>
      <c r="D215" s="93"/>
    </row>
    <row r="216" spans="2:4" ht="12.75">
      <c r="B216" s="91"/>
      <c r="C216" s="92"/>
      <c r="D216" s="93"/>
    </row>
    <row r="217" spans="2:4" ht="12.75">
      <c r="B217" s="91"/>
      <c r="C217" s="92"/>
      <c r="D217" s="93"/>
    </row>
    <row r="218" spans="2:4" ht="12.75">
      <c r="B218" s="91"/>
      <c r="C218" s="92"/>
      <c r="D218" s="93"/>
    </row>
    <row r="219" spans="2:4" ht="12.75">
      <c r="B219" s="91"/>
      <c r="C219" s="92"/>
      <c r="D219" s="93"/>
    </row>
    <row r="220" spans="2:4" ht="12.75">
      <c r="B220" s="91"/>
      <c r="C220" s="92"/>
      <c r="D220" s="93"/>
    </row>
    <row r="221" spans="2:4" ht="12.75">
      <c r="B221" s="91"/>
      <c r="C221" s="92"/>
      <c r="D221" s="93"/>
    </row>
    <row r="222" spans="2:4" ht="12.75">
      <c r="B222" s="91"/>
      <c r="C222" s="92"/>
      <c r="D222" s="93"/>
    </row>
    <row r="223" spans="2:4" ht="12.75">
      <c r="B223" s="91"/>
      <c r="C223" s="92"/>
      <c r="D223" s="93"/>
    </row>
  </sheetData>
  <sheetProtection/>
  <mergeCells count="7">
    <mergeCell ref="V4:X4"/>
    <mergeCell ref="D2:I2"/>
    <mergeCell ref="N4:P4"/>
    <mergeCell ref="R4:T4"/>
    <mergeCell ref="J4:L4"/>
    <mergeCell ref="F4:H4"/>
    <mergeCell ref="B4:D4"/>
  </mergeCells>
  <printOptions/>
  <pageMargins left="0.75" right="0.75" top="1" bottom="1" header="0.5" footer="0.5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28125" style="7" customWidth="1"/>
    <col min="2" max="2" width="14.28125" style="0" customWidth="1"/>
    <col min="3" max="3" width="7.00390625" style="7" customWidth="1"/>
    <col min="4" max="4" width="7.57421875" style="7" customWidth="1"/>
    <col min="5" max="5" width="6.57421875" style="7" customWidth="1"/>
    <col min="6" max="6" width="5.28125" style="7" customWidth="1"/>
    <col min="7" max="7" width="9.140625" style="7" customWidth="1"/>
    <col min="9" max="9" width="8.140625" style="0" customWidth="1"/>
    <col min="10" max="11" width="9.57421875" style="7" customWidth="1"/>
    <col min="12" max="12" width="8.7109375" style="0" customWidth="1"/>
    <col min="13" max="13" width="9.8515625" style="0" customWidth="1"/>
  </cols>
  <sheetData>
    <row r="1" ht="12.75">
      <c r="D1" s="27" t="s">
        <v>37</v>
      </c>
    </row>
    <row r="2" spans="1:20" s="24" customFormat="1" ht="45">
      <c r="A2" s="77"/>
      <c r="C2" s="25" t="s">
        <v>9</v>
      </c>
      <c r="D2" s="25" t="s">
        <v>10</v>
      </c>
      <c r="E2" s="25" t="s">
        <v>11</v>
      </c>
      <c r="F2" s="25" t="s">
        <v>12</v>
      </c>
      <c r="G2" s="25" t="s">
        <v>43</v>
      </c>
      <c r="H2" s="25" t="s">
        <v>52</v>
      </c>
      <c r="I2" s="25" t="s">
        <v>53</v>
      </c>
      <c r="J2" s="25" t="s">
        <v>72</v>
      </c>
      <c r="K2" s="25" t="s">
        <v>73</v>
      </c>
      <c r="L2" s="25" t="s">
        <v>71</v>
      </c>
      <c r="M2" s="25" t="s">
        <v>54</v>
      </c>
      <c r="N2" s="25" t="s">
        <v>55</v>
      </c>
      <c r="O2" s="25" t="s">
        <v>56</v>
      </c>
      <c r="P2" s="25" t="s">
        <v>57</v>
      </c>
      <c r="Q2" s="25" t="s">
        <v>58</v>
      </c>
      <c r="R2" s="25" t="s">
        <v>59</v>
      </c>
      <c r="S2" s="25" t="s">
        <v>27</v>
      </c>
      <c r="T2" s="25" t="s">
        <v>90</v>
      </c>
    </row>
    <row r="3" spans="1:20" ht="12.75">
      <c r="A3" s="79"/>
      <c r="B3" s="122" t="s">
        <v>107</v>
      </c>
      <c r="C3" s="26"/>
      <c r="D3" s="26"/>
      <c r="E3" s="26"/>
      <c r="F3" s="26"/>
      <c r="G3" s="26"/>
      <c r="H3" s="26"/>
      <c r="I3" s="26"/>
      <c r="J3" s="26"/>
      <c r="K3" s="26"/>
      <c r="L3" s="4"/>
      <c r="M3" s="26"/>
      <c r="N3" s="4"/>
      <c r="O3" s="4"/>
      <c r="P3" s="4"/>
      <c r="Q3" s="4"/>
      <c r="R3" s="4"/>
      <c r="S3" s="4"/>
      <c r="T3" s="4"/>
    </row>
    <row r="4" spans="1:20" ht="12.75">
      <c r="A4" s="79"/>
      <c r="B4" s="123" t="s">
        <v>108</v>
      </c>
      <c r="C4" s="26"/>
      <c r="D4" s="26"/>
      <c r="E4" s="26"/>
      <c r="F4" s="26"/>
      <c r="G4" s="26"/>
      <c r="H4" s="26"/>
      <c r="I4" s="26"/>
      <c r="J4" s="26"/>
      <c r="K4" s="26"/>
      <c r="L4" s="4"/>
      <c r="M4" s="26"/>
      <c r="N4" s="4"/>
      <c r="O4" s="4"/>
      <c r="P4" s="4"/>
      <c r="Q4" s="4"/>
      <c r="R4" s="4"/>
      <c r="S4" s="4"/>
      <c r="T4" s="4"/>
    </row>
    <row r="5" spans="1:20" ht="12.75">
      <c r="A5" s="26"/>
      <c r="B5" s="112" t="s">
        <v>109</v>
      </c>
      <c r="C5" s="75"/>
      <c r="D5" s="75"/>
      <c r="E5" s="75"/>
      <c r="F5" s="75"/>
      <c r="G5" s="75"/>
      <c r="H5" s="76"/>
      <c r="I5" s="76"/>
      <c r="J5" s="75"/>
      <c r="K5" s="75"/>
      <c r="L5" s="76"/>
      <c r="M5" s="76"/>
      <c r="N5" s="76"/>
      <c r="O5" s="76"/>
      <c r="P5" s="76"/>
      <c r="Q5" s="76"/>
      <c r="R5" s="76"/>
      <c r="S5" s="76"/>
      <c r="T5" s="76"/>
    </row>
    <row r="6" spans="2:11" s="4" customFormat="1" ht="12.75">
      <c r="B6" s="112" t="s">
        <v>110</v>
      </c>
      <c r="C6" s="26"/>
      <c r="D6" s="26"/>
      <c r="E6" s="26"/>
      <c r="F6" s="26"/>
      <c r="G6" s="26"/>
      <c r="J6" s="26"/>
      <c r="K6" s="26"/>
    </row>
    <row r="7" spans="1:11" s="4" customFormat="1" ht="12.75">
      <c r="A7" s="26"/>
      <c r="B7" s="112" t="s">
        <v>111</v>
      </c>
      <c r="C7" s="26"/>
      <c r="D7" s="26"/>
      <c r="E7" s="26"/>
      <c r="F7" s="26"/>
      <c r="G7" s="26"/>
      <c r="J7" s="26"/>
      <c r="K7" s="26"/>
    </row>
    <row r="8" spans="1:20" ht="12.75">
      <c r="A8" s="26"/>
      <c r="B8" s="112" t="s">
        <v>112</v>
      </c>
      <c r="C8" s="26"/>
      <c r="D8" s="26"/>
      <c r="E8" s="26"/>
      <c r="F8" s="26"/>
      <c r="G8" s="26"/>
      <c r="H8" s="4"/>
      <c r="I8" s="4"/>
      <c r="J8" s="26"/>
      <c r="K8" s="26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26"/>
      <c r="B9" s="112" t="s">
        <v>113</v>
      </c>
      <c r="C9" s="26"/>
      <c r="D9" s="26"/>
      <c r="E9" s="26"/>
      <c r="F9" s="26"/>
      <c r="G9" s="26"/>
      <c r="H9" s="4"/>
      <c r="I9" s="4"/>
      <c r="J9" s="26"/>
      <c r="K9" s="26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26"/>
      <c r="B10" s="112" t="s">
        <v>114</v>
      </c>
      <c r="C10" s="26"/>
      <c r="D10" s="26"/>
      <c r="E10" s="26"/>
      <c r="F10" s="26"/>
      <c r="G10" s="26"/>
      <c r="H10" s="4"/>
      <c r="I10" s="4"/>
      <c r="J10" s="26"/>
      <c r="K10" s="26"/>
      <c r="L10" s="4"/>
      <c r="M10" s="4"/>
      <c r="N10" s="4"/>
      <c r="O10" s="4"/>
      <c r="P10" s="4"/>
      <c r="Q10" s="4"/>
      <c r="R10" s="4"/>
      <c r="S10" s="4"/>
      <c r="T10" s="4"/>
    </row>
    <row r="11" spans="1:20" ht="12.75">
      <c r="A11" s="26"/>
      <c r="B11" s="112" t="s">
        <v>115</v>
      </c>
      <c r="C11" s="26"/>
      <c r="D11" s="26"/>
      <c r="E11" s="26"/>
      <c r="F11" s="26"/>
      <c r="G11" s="26"/>
      <c r="H11" s="4"/>
      <c r="I11" s="4"/>
      <c r="J11" s="26"/>
      <c r="K11" s="26"/>
      <c r="L11" s="4"/>
      <c r="M11" s="4"/>
      <c r="N11" s="4"/>
      <c r="O11" s="4"/>
      <c r="P11" s="4"/>
      <c r="Q11" s="4"/>
      <c r="R11" s="4"/>
      <c r="S11" s="4"/>
      <c r="T11" s="4"/>
    </row>
    <row r="26" spans="1:2" ht="12.75">
      <c r="A26" s="73"/>
      <c r="B26" s="74"/>
    </row>
    <row r="27" spans="1:2" ht="12.75">
      <c r="A27" s="73"/>
      <c r="B27" s="74"/>
    </row>
    <row r="28" spans="1:2" ht="13.5">
      <c r="A28" s="78"/>
      <c r="B28" s="50"/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Hancock Brian - Practice Liaison Officer - NCtPCT</dc:creator>
  <cp:keywords/>
  <dc:description/>
  <cp:lastModifiedBy>Chris</cp:lastModifiedBy>
  <cp:lastPrinted>2006-05-14T17:46:28Z</cp:lastPrinted>
  <dcterms:created xsi:type="dcterms:W3CDTF">2002-06-06T19:04:51Z</dcterms:created>
  <dcterms:modified xsi:type="dcterms:W3CDTF">2014-01-31T21:23:49Z</dcterms:modified>
  <cp:category/>
  <cp:version/>
  <cp:contentType/>
  <cp:contentStatus/>
</cp:coreProperties>
</file>